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资金分配表" sheetId="1" r:id="rId1"/>
  </sheets>
  <definedNames>
    <definedName name="_xlnm._FilterDatabase" localSheetId="0" hidden="1">资金分配表!$A$6:$W$229</definedName>
    <definedName name="_xlnm.Print_Titles" localSheetId="0">资金分配表!$4:$6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<sst xmlns="http://schemas.openxmlformats.org/spreadsheetml/2006/main" count="463" uniqueCount="238">
  <si>
    <t>附件1</t>
  </si>
  <si>
    <t>2026年中央财政农业产业发展资金分配表</t>
  </si>
  <si>
    <t>单位：万元</t>
  </si>
  <si>
    <t>地区</t>
  </si>
  <si>
    <t>合计</t>
  </si>
  <si>
    <t>农机购置与应用补贴</t>
  </si>
  <si>
    <t>种业发展</t>
  </si>
  <si>
    <t>农业产业融合发展</t>
  </si>
  <si>
    <t>畜牧业发展</t>
  </si>
  <si>
    <t>渔业发展</t>
  </si>
  <si>
    <t>备注</t>
  </si>
  <si>
    <t>农机研发制造推广应用一体化试点</t>
  </si>
  <si>
    <t>种质资源保护</t>
  </si>
  <si>
    <t>国家级畜禽核心育种场性能测定</t>
  </si>
  <si>
    <t>现代农业产业园</t>
  </si>
  <si>
    <t/>
  </si>
  <si>
    <t>农业产业强镇</t>
  </si>
  <si>
    <t>优质高产苜蓿种植</t>
  </si>
  <si>
    <t>粮改饲</t>
  </si>
  <si>
    <t>肉牛肉羊增量提质</t>
  </si>
  <si>
    <t>生猪良种补贴</t>
  </si>
  <si>
    <t>养殖环境净化和生物安全防护能力提升</t>
  </si>
  <si>
    <t>特色畜禽产业发展</t>
  </si>
  <si>
    <t>渔业绿色循环发展</t>
  </si>
  <si>
    <t>现代渔业装备设施</t>
  </si>
  <si>
    <t>提前下达</t>
  </si>
  <si>
    <t>此次下达</t>
  </si>
  <si>
    <t>小计</t>
  </si>
  <si>
    <t>成都市</t>
  </si>
  <si>
    <t>成都市本级</t>
  </si>
  <si>
    <t>青羊区</t>
  </si>
  <si>
    <t>龙泉驿区</t>
  </si>
  <si>
    <t>青白江区</t>
  </si>
  <si>
    <t>新都区</t>
  </si>
  <si>
    <t>温江区</t>
  </si>
  <si>
    <t>金堂县</t>
  </si>
  <si>
    <t>双流区</t>
  </si>
  <si>
    <t>郫都区</t>
  </si>
  <si>
    <r>
      <rPr>
        <sz val="10"/>
        <rFont val="宋体"/>
        <charset val="134"/>
      </rPr>
      <t>农机研发制造推广应用一体化试点四川耀农农业装备有限公司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万元</t>
    </r>
  </si>
  <si>
    <t>大邑县</t>
  </si>
  <si>
    <t>蒲江县</t>
  </si>
  <si>
    <t>新津区</t>
  </si>
  <si>
    <t>都江堰市</t>
  </si>
  <si>
    <t>彭州市</t>
  </si>
  <si>
    <t>邛崃市</t>
  </si>
  <si>
    <t>崇州市</t>
  </si>
  <si>
    <t>简阳市</t>
  </si>
  <si>
    <t>自贡市</t>
  </si>
  <si>
    <t>非扩权县小计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</si>
  <si>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</si>
  <si>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</si>
  <si>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</si>
  <si>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</si>
  <si>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</si>
  <si>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</si>
  <si>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</si>
  <si>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</si>
  <si>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</si>
  <si>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</si>
  <si>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</si>
  <si>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</si>
  <si>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</si>
  <si>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</si>
  <si>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</si>
  <si>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</si>
  <si>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</si>
  <si>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</si>
  <si>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</si>
  <si>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</si>
  <si>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</si>
  <si>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</si>
  <si>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</si>
  <si>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</si>
  <si>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</si>
  <si>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</si>
  <si>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</si>
  <si>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绵阳市本级</t>
  </si>
  <si>
    <r>
      <rPr>
        <sz val="10"/>
        <rFont val="宋体"/>
        <charset val="134"/>
      </rPr>
      <t>农机研发制造推广应用一体化试点高新区新希望六和股份有限公司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万元。</t>
    </r>
  </si>
  <si>
    <t>涪城区</t>
  </si>
  <si>
    <t>游仙区</t>
  </si>
  <si>
    <t>安州区</t>
  </si>
  <si>
    <t>三台县</t>
  </si>
  <si>
    <t>盐亭县</t>
  </si>
  <si>
    <t>梓潼县</t>
  </si>
  <si>
    <t>北川县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</si>
  <si>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</si>
  <si>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</si>
  <si>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</si>
  <si>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</si>
  <si>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</si>
  <si>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</si>
  <si>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</si>
  <si>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</si>
  <si>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</si>
  <si>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</si>
  <si>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</si>
  <si>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</si>
  <si>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</si>
  <si>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</si>
  <si>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射洪市</t>
  </si>
  <si>
    <t>大英县</t>
  </si>
  <si>
    <t>内江市</t>
  </si>
  <si>
    <t>内江市中区</t>
  </si>
  <si>
    <t>东兴区</t>
  </si>
  <si>
    <t>威远县</t>
  </si>
  <si>
    <t>资中县</t>
  </si>
  <si>
    <t>隆昌市</t>
  </si>
  <si>
    <t>乐山市</t>
  </si>
  <si>
    <t>乐山市中区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</si>
  <si>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</si>
  <si>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</si>
  <si>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</si>
  <si>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</si>
  <si>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</si>
  <si>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</si>
  <si>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</si>
  <si>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峨边县</t>
  </si>
  <si>
    <t>马边县</t>
  </si>
  <si>
    <t>峨眉山市</t>
  </si>
  <si>
    <t>南充市</t>
  </si>
  <si>
    <t>顺庆区</t>
  </si>
  <si>
    <t>高坪区</t>
  </si>
  <si>
    <r>
      <rPr>
        <sz val="10"/>
        <rFont val="宋体"/>
        <charset val="134"/>
      </rPr>
      <t>农机研发制造推广应用一体化试点四川南充首创科技开发有限公司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万元。</t>
    </r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</si>
  <si>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</si>
  <si>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</si>
  <si>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</si>
  <si>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</si>
  <si>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</si>
  <si>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</si>
  <si>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</si>
  <si>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</si>
  <si>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</si>
  <si>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</si>
  <si>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</si>
  <si>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</si>
  <si>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</si>
  <si>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</si>
  <si>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</si>
  <si>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</si>
  <si>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</si>
  <si>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</si>
  <si>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</si>
  <si>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</si>
  <si>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</si>
  <si>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</si>
  <si>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</si>
  <si>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</si>
  <si>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</si>
  <si>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</si>
  <si>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</si>
  <si>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</si>
  <si>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</si>
  <si>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</si>
  <si>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</si>
  <si>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</si>
  <si>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</si>
  <si>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</si>
  <si>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</si>
  <si>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r>
      <rPr>
        <sz val="10"/>
        <rFont val="宋体"/>
        <charset val="134"/>
      </rPr>
      <t>农机研发制造推广应用一体化试点四川省达立盈农业装备有限公司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万元。</t>
    </r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</si>
  <si>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</si>
  <si>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</si>
  <si>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</si>
  <si>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</si>
  <si>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</si>
  <si>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</si>
  <si>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</si>
  <si>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</si>
  <si>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</si>
  <si>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</si>
  <si>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</si>
  <si>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</si>
  <si>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</si>
  <si>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</si>
  <si>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</si>
  <si>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</si>
  <si>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</si>
  <si>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</si>
  <si>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</si>
  <si>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</si>
  <si>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</si>
  <si>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</si>
  <si>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</si>
  <si>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</si>
  <si>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阿坝州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</si>
  <si>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</si>
  <si>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</si>
  <si>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</si>
  <si>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</si>
  <si>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</si>
  <si>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</si>
  <si>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</si>
  <si>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</si>
  <si>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马尔康市</t>
  </si>
  <si>
    <t>壤塘县</t>
  </si>
  <si>
    <t>阿坝县</t>
  </si>
  <si>
    <t>若尔盖县</t>
  </si>
  <si>
    <t>红原县</t>
  </si>
  <si>
    <t>甘孜州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</si>
  <si>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</si>
  <si>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</si>
  <si>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</si>
  <si>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</si>
  <si>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</si>
  <si>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</si>
  <si>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</si>
  <si>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</si>
  <si>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</si>
  <si>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</si>
  <si>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</si>
  <si>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</si>
  <si>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</si>
  <si>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</si>
  <si>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</si>
  <si>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</si>
  <si>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</si>
  <si>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</si>
  <si>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凉山州</t>
  </si>
  <si>
    <t>西昌市</t>
  </si>
  <si>
    <t>木里县</t>
  </si>
  <si>
    <t>盐源县</t>
  </si>
  <si>
    <t>德昌县</t>
  </si>
  <si>
    <t>会理市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</si>
  <si>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</si>
  <si>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</si>
  <si>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</si>
  <si>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</si>
  <si>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</si>
  <si>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</si>
  <si>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</si>
  <si>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</si>
  <si>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</si>
  <si>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</si>
  <si>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</si>
  <si>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</si>
  <si>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省级</t>
  </si>
  <si>
    <t>四川省农业科学院园艺研究所</t>
  </si>
  <si>
    <t>四川省农业机械科学研究院</t>
  </si>
  <si>
    <t>四川省农业科学院作物研究所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</si>
</sst>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rgb="FF000000"/>
      <name val="黑体"/>
      <charset val="134"/>
    </font>
    <font>
      <sz val="22"/>
      <color indexed="8"/>
      <name val="方正小标宋简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b/>
      <sz val="12"/>
      <name val="宋体"/>
      <charset val="134"/>
      <scheme val="minor"/>
    </font>
    <font>
      <b/>
      <sz val="10"/>
      <name val="Times New Roman"/>
      <charset val="134"/>
    </font>
    <font>
      <sz val="12"/>
      <name val="宋体"/>
      <charset val="134"/>
      <scheme val="minor"/>
    </font>
    <font>
      <sz val="10"/>
      <name val="Times New Roman"/>
      <charset val="134"/>
    </font>
    <font>
      <sz val="11"/>
      <color indexed="8"/>
      <name val="楷体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9"/>
  <sheetViews>
    <sheetView showZeros="0" tabSelected="1" view="pageBreakPreview" zoomScaleNormal="100" workbookViewId="0">
      <pane ySplit="6" topLeftCell="A7" activePane="bottomLeft" state="frozen"/>
      <selection/>
      <selection pane="bottomLeft" activeCell="M11" sqref="M11"/>
    </sheetView>
  </sheetViews>
  <sheetFormatPr defaultColWidth="9" defaultRowHeight="40" customHeight="1"/>
  <cols>
    <col min="1" max="1" width="16" style="2" customWidth="1"/>
    <col min="2" max="2" width="10" style="2" customWidth="1"/>
    <col min="3" max="4" width="7.375" style="2" customWidth="1"/>
    <col min="5" max="5" width="7.125" style="2" customWidth="1"/>
    <col min="6" max="7" width="5.875" style="2" customWidth="1"/>
    <col min="8" max="8" width="8" style="2" customWidth="1"/>
    <col min="9" max="9" width="6" style="2" customWidth="1"/>
    <col min="10" max="10" width="7.5" style="2" customWidth="1"/>
    <col min="11" max="13" width="6.125" style="2" customWidth="1"/>
    <col min="14" max="14" width="5" style="2" customWidth="1"/>
    <col min="15" max="15" width="5.125" style="2" customWidth="1"/>
    <col min="16" max="16" width="5.375" style="2" customWidth="1"/>
    <col min="17" max="18" width="5.625" style="2" customWidth="1"/>
    <col min="19" max="19" width="7.625" style="2" customWidth="1"/>
    <col min="20" max="20" width="5.25" style="2" customWidth="1"/>
    <col min="21" max="21" width="6" style="2" customWidth="1"/>
    <col min="22" max="22" width="5.875" style="2" customWidth="1"/>
    <col min="23" max="23" width="13" style="3" customWidth="1"/>
    <col min="24" max="24" width="8" style="2" customWidth="1"/>
    <col min="25" max="16384" width="9" style="2"/>
  </cols>
  <sheetData>
    <row r="1" customHeight="1" spans="1:1">
      <c r="A1" s="4" t="s">
        <v>0</v>
      </c>
    </row>
    <row r="2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7"/>
    </row>
    <row r="3" s="1" customFormat="1" ht="21" customHeight="1" spans="23:23">
      <c r="W3" s="38" t="s">
        <v>2</v>
      </c>
    </row>
    <row r="4" s="1" customFormat="1" ht="26" customHeight="1" spans="1:23">
      <c r="A4" s="6" t="s">
        <v>3</v>
      </c>
      <c r="B4" s="7" t="s">
        <v>4</v>
      </c>
      <c r="C4" s="8"/>
      <c r="D4" s="8"/>
      <c r="E4" s="22" t="s">
        <v>5</v>
      </c>
      <c r="F4" s="23"/>
      <c r="G4" s="23"/>
      <c r="H4" s="23"/>
      <c r="I4" s="23" t="s">
        <v>6</v>
      </c>
      <c r="J4" s="23"/>
      <c r="K4" s="26" t="s">
        <v>7</v>
      </c>
      <c r="L4" s="27"/>
      <c r="M4" s="27"/>
      <c r="N4" s="33"/>
      <c r="O4" s="29" t="s">
        <v>8</v>
      </c>
      <c r="P4" s="30"/>
      <c r="Q4" s="30"/>
      <c r="R4" s="30"/>
      <c r="S4" s="30"/>
      <c r="T4" s="30"/>
      <c r="U4" s="29" t="s">
        <v>9</v>
      </c>
      <c r="V4" s="30"/>
      <c r="W4" s="39" t="s">
        <v>10</v>
      </c>
    </row>
    <row r="5" s="1" customFormat="1" ht="86" customHeight="1" spans="1:23">
      <c r="A5" s="9"/>
      <c r="B5" s="8"/>
      <c r="C5" s="8"/>
      <c r="D5" s="8"/>
      <c r="E5" s="22" t="s">
        <v>5</v>
      </c>
      <c r="F5" s="11"/>
      <c r="G5" s="11"/>
      <c r="H5" s="24" t="s">
        <v>11</v>
      </c>
      <c r="I5" s="28" t="s">
        <v>12</v>
      </c>
      <c r="J5" s="28" t="s">
        <v>13</v>
      </c>
      <c r="K5" s="29" t="s">
        <v>14</v>
      </c>
      <c r="L5" s="30"/>
      <c r="M5" s="29" t="s">
        <v>15</v>
      </c>
      <c r="N5" s="34" t="s">
        <v>16</v>
      </c>
      <c r="O5" s="35" t="s">
        <v>17</v>
      </c>
      <c r="P5" s="35" t="s">
        <v>18</v>
      </c>
      <c r="Q5" s="35" t="s">
        <v>19</v>
      </c>
      <c r="R5" s="35" t="s">
        <v>20</v>
      </c>
      <c r="S5" s="35" t="s">
        <v>21</v>
      </c>
      <c r="T5" s="35" t="s">
        <v>22</v>
      </c>
      <c r="U5" s="35" t="s">
        <v>23</v>
      </c>
      <c r="V5" s="40" t="s">
        <v>24</v>
      </c>
      <c r="W5" s="41"/>
    </row>
    <row r="6" s="1" customFormat="1" ht="33" customHeight="1" spans="1:23">
      <c r="A6" s="10"/>
      <c r="B6" s="11" t="s">
        <v>4</v>
      </c>
      <c r="C6" s="11" t="s">
        <v>25</v>
      </c>
      <c r="D6" s="11" t="s">
        <v>26</v>
      </c>
      <c r="E6" s="23" t="s">
        <v>27</v>
      </c>
      <c r="F6" s="11" t="s">
        <v>25</v>
      </c>
      <c r="G6" s="11" t="s">
        <v>26</v>
      </c>
      <c r="H6" s="25"/>
      <c r="I6" s="31"/>
      <c r="J6" s="31"/>
      <c r="K6" s="32" t="s">
        <v>27</v>
      </c>
      <c r="L6" s="29" t="s">
        <v>25</v>
      </c>
      <c r="M6" s="29" t="s">
        <v>26</v>
      </c>
      <c r="N6" s="36"/>
      <c r="O6" s="10"/>
      <c r="P6" s="10"/>
      <c r="Q6" s="10"/>
      <c r="R6" s="10"/>
      <c r="S6" s="10"/>
      <c r="T6" s="10"/>
      <c r="U6" s="10"/>
      <c r="V6" s="42"/>
      <c r="W6" s="43"/>
    </row>
    <row r="7" ht="22" customHeight="1" spans="1:23">
      <c r="A7" s="12" t="s">
        <v>4</v>
      </c>
      <c r="B7" s="13">
        <f t="shared" ref="B7:V7" si="0">B8+B26+B34+B40+B49+B57+B69+B78+B85+B92+B105+B116+B124+B136+B144+B153+B163+B170+B175+B189+B208+B226</f>
        <v>110747</v>
      </c>
      <c r="C7" s="13">
        <f t="shared" si="0"/>
        <v>90708</v>
      </c>
      <c r="D7" s="13">
        <f t="shared" si="0"/>
        <v>20039</v>
      </c>
      <c r="E7" s="13">
        <f t="shared" si="0"/>
        <v>37924</v>
      </c>
      <c r="F7" s="13">
        <f t="shared" si="0"/>
        <v>27000</v>
      </c>
      <c r="G7" s="13">
        <f t="shared" si="0"/>
        <v>10924</v>
      </c>
      <c r="H7" s="13">
        <f t="shared" si="0"/>
        <v>1500</v>
      </c>
      <c r="I7" s="13">
        <f t="shared" si="0"/>
        <v>561</v>
      </c>
      <c r="J7" s="13">
        <f t="shared" si="0"/>
        <v>1742</v>
      </c>
      <c r="K7" s="13">
        <f t="shared" si="0"/>
        <v>24000</v>
      </c>
      <c r="L7" s="13">
        <f t="shared" si="0"/>
        <v>3000</v>
      </c>
      <c r="M7" s="13">
        <f t="shared" si="0"/>
        <v>21000</v>
      </c>
      <c r="N7" s="13">
        <f t="shared" si="0"/>
        <v>7800</v>
      </c>
      <c r="O7" s="13">
        <f t="shared" si="0"/>
        <v>982</v>
      </c>
      <c r="P7" s="13">
        <f t="shared" si="0"/>
        <v>5028</v>
      </c>
      <c r="Q7" s="13">
        <f t="shared" si="0"/>
        <v>9181</v>
      </c>
      <c r="R7" s="13">
        <f t="shared" si="0"/>
        <v>8201</v>
      </c>
      <c r="S7" s="13">
        <f t="shared" si="0"/>
        <v>1685</v>
      </c>
      <c r="T7" s="13">
        <f t="shared" si="0"/>
        <v>1120</v>
      </c>
      <c r="U7" s="13">
        <f t="shared" si="0"/>
        <v>8000</v>
      </c>
      <c r="V7" s="13">
        <f t="shared" si="0"/>
        <v>3023</v>
      </c>
      <c r="W7" s="44" t="s">
        <v>15</v>
      </c>
    </row>
    <row r="8" ht="22" customHeight="1" spans="1:23">
      <c r="A8" s="14" t="s">
        <v>28</v>
      </c>
      <c r="B8" s="15">
        <f t="shared" ref="B8:V8" si="1">SUM(B9:B25)</f>
        <v>5608.58</v>
      </c>
      <c r="C8" s="15">
        <f t="shared" si="1"/>
        <v>5931</v>
      </c>
      <c r="D8" s="15">
        <f t="shared" si="1"/>
        <v>-322.42</v>
      </c>
      <c r="E8" s="15">
        <f t="shared" si="1"/>
        <v>3048</v>
      </c>
      <c r="F8" s="15">
        <f t="shared" si="1"/>
        <v>2298</v>
      </c>
      <c r="G8" s="15">
        <f t="shared" si="1"/>
        <v>750</v>
      </c>
      <c r="H8" s="15">
        <f t="shared" si="1"/>
        <v>360</v>
      </c>
      <c r="I8" s="15">
        <f t="shared" si="1"/>
        <v>70</v>
      </c>
      <c r="J8" s="15">
        <f t="shared" si="1"/>
        <v>339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5">
        <f t="shared" si="1"/>
        <v>300</v>
      </c>
      <c r="O8" s="15">
        <f t="shared" si="1"/>
        <v>0</v>
      </c>
      <c r="P8" s="15">
        <f t="shared" si="1"/>
        <v>0</v>
      </c>
      <c r="Q8" s="15">
        <f t="shared" si="1"/>
        <v>336</v>
      </c>
      <c r="R8" s="15">
        <f t="shared" si="1"/>
        <v>475</v>
      </c>
      <c r="S8" s="15">
        <f t="shared" si="1"/>
        <v>28.58</v>
      </c>
      <c r="T8" s="15">
        <f t="shared" si="1"/>
        <v>0</v>
      </c>
      <c r="U8" s="15">
        <f t="shared" si="1"/>
        <v>0</v>
      </c>
      <c r="V8" s="15">
        <f t="shared" si="1"/>
        <v>652</v>
      </c>
      <c r="W8" s="44" t="s">
        <v>15</v>
      </c>
    </row>
    <row r="9" ht="22" customHeight="1" spans="1:23">
      <c r="A9" s="16" t="s">
        <v>29</v>
      </c>
      <c r="B9" s="17">
        <f>E9+H9+I9+J9+K9+N9+O9+P9+Q9+R9+S9+T9+U9+V9</f>
        <v>0</v>
      </c>
      <c r="C9" s="18">
        <v>42</v>
      </c>
      <c r="D9" s="17">
        <f>B9-C9</f>
        <v>-42</v>
      </c>
      <c r="E9" s="18">
        <v>0</v>
      </c>
      <c r="F9" s="18">
        <v>42</v>
      </c>
      <c r="G9" s="18">
        <v>-42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44"/>
    </row>
    <row r="10" ht="22" customHeight="1" spans="1:23">
      <c r="A10" s="19" t="s">
        <v>30</v>
      </c>
      <c r="B10" s="20">
        <f t="shared" ref="B10:B25" si="2">E10+H10+I10+J10+K10+N10+O10+P10+Q10+R10+S10+T10+U10+V10</f>
        <v>0</v>
      </c>
      <c r="C10" s="21">
        <v>240</v>
      </c>
      <c r="D10" s="20">
        <f t="shared" ref="D10:D25" si="3">B10-C10</f>
        <v>-240</v>
      </c>
      <c r="E10" s="21">
        <v>0</v>
      </c>
      <c r="F10" s="20">
        <v>0</v>
      </c>
      <c r="G10" s="21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44" t="s">
        <v>15</v>
      </c>
    </row>
    <row r="11" ht="22" customHeight="1" spans="1:23">
      <c r="A11" s="19" t="s">
        <v>31</v>
      </c>
      <c r="B11" s="20">
        <f t="shared" si="2"/>
        <v>22</v>
      </c>
      <c r="C11" s="21">
        <v>20</v>
      </c>
      <c r="D11" s="20">
        <f t="shared" si="3"/>
        <v>2</v>
      </c>
      <c r="E11" s="21">
        <v>15</v>
      </c>
      <c r="F11" s="21">
        <v>7</v>
      </c>
      <c r="G11" s="21">
        <v>8</v>
      </c>
      <c r="H11" s="20">
        <v>0</v>
      </c>
      <c r="I11" s="20">
        <v>0</v>
      </c>
      <c r="J11" s="21">
        <v>7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44" t="s">
        <v>15</v>
      </c>
    </row>
    <row r="12" ht="22" customHeight="1" spans="1:23">
      <c r="A12" s="19" t="s">
        <v>32</v>
      </c>
      <c r="B12" s="20">
        <f t="shared" si="2"/>
        <v>95</v>
      </c>
      <c r="C12" s="21">
        <v>65</v>
      </c>
      <c r="D12" s="20">
        <f t="shared" si="3"/>
        <v>30</v>
      </c>
      <c r="E12" s="21">
        <v>95</v>
      </c>
      <c r="F12" s="21">
        <v>65</v>
      </c>
      <c r="G12" s="21">
        <v>30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44" t="s">
        <v>15</v>
      </c>
    </row>
    <row r="13" ht="22" customHeight="1" spans="1:23">
      <c r="A13" s="19" t="s">
        <v>33</v>
      </c>
      <c r="B13" s="20">
        <f t="shared" si="2"/>
        <v>373</v>
      </c>
      <c r="C13" s="21">
        <v>196</v>
      </c>
      <c r="D13" s="20">
        <f t="shared" si="3"/>
        <v>177</v>
      </c>
      <c r="E13" s="21">
        <v>373</v>
      </c>
      <c r="F13" s="21">
        <v>196</v>
      </c>
      <c r="G13" s="21">
        <v>177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44" t="s">
        <v>15</v>
      </c>
    </row>
    <row r="14" ht="22" customHeight="1" spans="1:23">
      <c r="A14" s="19" t="s">
        <v>34</v>
      </c>
      <c r="B14" s="20">
        <f t="shared" si="2"/>
        <v>32</v>
      </c>
      <c r="C14" s="21">
        <v>33</v>
      </c>
      <c r="D14" s="20">
        <f t="shared" si="3"/>
        <v>-1</v>
      </c>
      <c r="E14" s="21">
        <v>32</v>
      </c>
      <c r="F14" s="21">
        <v>33</v>
      </c>
      <c r="G14" s="21">
        <v>-1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44" t="s">
        <v>15</v>
      </c>
    </row>
    <row r="15" ht="22" customHeight="1" spans="1:23">
      <c r="A15" s="19" t="s">
        <v>35</v>
      </c>
      <c r="B15" s="20">
        <f t="shared" si="2"/>
        <v>575</v>
      </c>
      <c r="C15" s="21">
        <v>840</v>
      </c>
      <c r="D15" s="20">
        <f t="shared" si="3"/>
        <v>-265</v>
      </c>
      <c r="E15" s="21">
        <v>254</v>
      </c>
      <c r="F15" s="21">
        <v>170</v>
      </c>
      <c r="G15" s="21">
        <v>84</v>
      </c>
      <c r="H15" s="20">
        <v>0</v>
      </c>
      <c r="I15" s="20">
        <v>0</v>
      </c>
      <c r="J15" s="21">
        <v>72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1">
        <v>186</v>
      </c>
      <c r="R15" s="21">
        <v>63</v>
      </c>
      <c r="S15" s="20">
        <v>0</v>
      </c>
      <c r="T15" s="20">
        <v>0</v>
      </c>
      <c r="U15" s="20">
        <v>0</v>
      </c>
      <c r="V15" s="20">
        <v>0</v>
      </c>
      <c r="W15" s="44" t="s">
        <v>15</v>
      </c>
    </row>
    <row r="16" ht="22" customHeight="1" spans="1:23">
      <c r="A16" s="19" t="s">
        <v>36</v>
      </c>
      <c r="B16" s="20">
        <f t="shared" si="2"/>
        <v>278</v>
      </c>
      <c r="C16" s="21">
        <v>33</v>
      </c>
      <c r="D16" s="20">
        <f t="shared" si="3"/>
        <v>245</v>
      </c>
      <c r="E16" s="21">
        <v>49</v>
      </c>
      <c r="F16" s="21">
        <v>33</v>
      </c>
      <c r="G16" s="21">
        <v>16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1">
        <v>229</v>
      </c>
      <c r="W16" s="44" t="s">
        <v>15</v>
      </c>
    </row>
    <row r="17" ht="66" customHeight="1" spans="1:23">
      <c r="A17" s="19" t="s">
        <v>37</v>
      </c>
      <c r="B17" s="20">
        <f t="shared" si="2"/>
        <v>484</v>
      </c>
      <c r="C17" s="21">
        <v>131</v>
      </c>
      <c r="D17" s="20">
        <f t="shared" si="3"/>
        <v>353</v>
      </c>
      <c r="E17" s="21">
        <v>124</v>
      </c>
      <c r="F17" s="21">
        <v>131</v>
      </c>
      <c r="G17" s="21">
        <v>-7</v>
      </c>
      <c r="H17" s="21">
        <v>360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45" t="s">
        <v>38</v>
      </c>
    </row>
    <row r="18" ht="25" customHeight="1" spans="1:23">
      <c r="A18" s="19" t="s">
        <v>39</v>
      </c>
      <c r="B18" s="20">
        <f t="shared" si="2"/>
        <v>997</v>
      </c>
      <c r="C18" s="21">
        <v>481</v>
      </c>
      <c r="D18" s="20">
        <f t="shared" si="3"/>
        <v>516</v>
      </c>
      <c r="E18" s="21">
        <v>271</v>
      </c>
      <c r="F18" s="21">
        <v>294</v>
      </c>
      <c r="G18" s="21">
        <v>-23</v>
      </c>
      <c r="H18" s="20">
        <v>0</v>
      </c>
      <c r="I18" s="21">
        <v>70</v>
      </c>
      <c r="J18" s="21">
        <v>78</v>
      </c>
      <c r="K18" s="20">
        <v>0</v>
      </c>
      <c r="L18" s="20">
        <v>0</v>
      </c>
      <c r="M18" s="20">
        <v>0</v>
      </c>
      <c r="N18" s="21">
        <v>300</v>
      </c>
      <c r="O18" s="20">
        <v>0</v>
      </c>
      <c r="P18" s="20">
        <v>0</v>
      </c>
      <c r="Q18" s="20">
        <v>0</v>
      </c>
      <c r="R18" s="21">
        <v>57</v>
      </c>
      <c r="S18" s="20">
        <v>0</v>
      </c>
      <c r="T18" s="20">
        <v>0</v>
      </c>
      <c r="U18" s="20">
        <v>0</v>
      </c>
      <c r="V18" s="21">
        <v>221</v>
      </c>
      <c r="W18" s="44" t="s">
        <v>15</v>
      </c>
    </row>
    <row r="19" ht="25" customHeight="1" spans="1:23">
      <c r="A19" s="19" t="s">
        <v>40</v>
      </c>
      <c r="B19" s="20">
        <f t="shared" si="2"/>
        <v>321</v>
      </c>
      <c r="C19" s="21">
        <v>243</v>
      </c>
      <c r="D19" s="20">
        <f t="shared" si="3"/>
        <v>78</v>
      </c>
      <c r="E19" s="21">
        <v>267</v>
      </c>
      <c r="F19" s="21">
        <v>196</v>
      </c>
      <c r="G19" s="21">
        <v>71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1">
        <v>54</v>
      </c>
      <c r="S19" s="20">
        <v>0</v>
      </c>
      <c r="T19" s="20">
        <v>0</v>
      </c>
      <c r="U19" s="20">
        <v>0</v>
      </c>
      <c r="V19" s="20">
        <v>0</v>
      </c>
      <c r="W19" s="44" t="s">
        <v>15</v>
      </c>
    </row>
    <row r="20" ht="25" customHeight="1" spans="1:23">
      <c r="A20" s="19" t="s">
        <v>41</v>
      </c>
      <c r="B20" s="20">
        <f t="shared" si="2"/>
        <v>352</v>
      </c>
      <c r="C20" s="21">
        <v>98</v>
      </c>
      <c r="D20" s="20">
        <f t="shared" si="3"/>
        <v>254</v>
      </c>
      <c r="E20" s="21">
        <v>130</v>
      </c>
      <c r="F20" s="21">
        <v>98</v>
      </c>
      <c r="G20" s="21">
        <v>32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1">
        <v>20</v>
      </c>
      <c r="S20" s="20">
        <v>0</v>
      </c>
      <c r="T20" s="20">
        <v>0</v>
      </c>
      <c r="U20" s="20">
        <v>0</v>
      </c>
      <c r="V20" s="21">
        <v>202</v>
      </c>
      <c r="W20" s="44" t="s">
        <v>15</v>
      </c>
    </row>
    <row r="21" ht="25" customHeight="1" spans="1:23">
      <c r="A21" s="19" t="s">
        <v>42</v>
      </c>
      <c r="B21" s="20">
        <f t="shared" si="2"/>
        <v>126</v>
      </c>
      <c r="C21" s="21">
        <v>98</v>
      </c>
      <c r="D21" s="20">
        <f t="shared" si="3"/>
        <v>28</v>
      </c>
      <c r="E21" s="21">
        <v>100</v>
      </c>
      <c r="F21" s="21">
        <v>98</v>
      </c>
      <c r="G21" s="21">
        <v>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1">
        <v>26</v>
      </c>
      <c r="S21" s="20">
        <v>0</v>
      </c>
      <c r="T21" s="20">
        <v>0</v>
      </c>
      <c r="U21" s="20">
        <v>0</v>
      </c>
      <c r="V21" s="20">
        <v>0</v>
      </c>
      <c r="W21" s="44" t="s">
        <v>15</v>
      </c>
    </row>
    <row r="22" ht="25" customHeight="1" spans="1:23">
      <c r="A22" s="19" t="s">
        <v>43</v>
      </c>
      <c r="B22" s="20">
        <f t="shared" si="2"/>
        <v>404</v>
      </c>
      <c r="C22" s="21">
        <v>1059</v>
      </c>
      <c r="D22" s="20">
        <f t="shared" si="3"/>
        <v>-655</v>
      </c>
      <c r="E22" s="21">
        <v>352</v>
      </c>
      <c r="F22" s="21">
        <v>98</v>
      </c>
      <c r="G22" s="21">
        <v>254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1">
        <v>52</v>
      </c>
      <c r="S22" s="20">
        <v>0</v>
      </c>
      <c r="T22" s="20">
        <v>0</v>
      </c>
      <c r="U22" s="20">
        <v>0</v>
      </c>
      <c r="V22" s="20">
        <v>0</v>
      </c>
      <c r="W22" s="44" t="s">
        <v>15</v>
      </c>
    </row>
    <row r="23" ht="25" customHeight="1" spans="1:23">
      <c r="A23" s="19" t="s">
        <v>44</v>
      </c>
      <c r="B23" s="20">
        <f t="shared" si="2"/>
        <v>572.43</v>
      </c>
      <c r="C23" s="21">
        <v>1030</v>
      </c>
      <c r="D23" s="20">
        <f t="shared" si="3"/>
        <v>-457.57</v>
      </c>
      <c r="E23" s="21">
        <v>366</v>
      </c>
      <c r="F23" s="21">
        <v>327</v>
      </c>
      <c r="G23" s="21">
        <v>39</v>
      </c>
      <c r="H23" s="20">
        <v>0</v>
      </c>
      <c r="I23" s="20">
        <v>0</v>
      </c>
      <c r="J23" s="21">
        <v>110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1">
        <v>81</v>
      </c>
      <c r="S23" s="21">
        <v>15.43</v>
      </c>
      <c r="T23" s="20">
        <v>0</v>
      </c>
      <c r="U23" s="20">
        <v>0</v>
      </c>
      <c r="V23" s="20">
        <v>0</v>
      </c>
      <c r="W23" s="44" t="s">
        <v>15</v>
      </c>
    </row>
    <row r="24" ht="25" customHeight="1" spans="1:23">
      <c r="A24" s="19" t="s">
        <v>45</v>
      </c>
      <c r="B24" s="20">
        <f t="shared" si="2"/>
        <v>374</v>
      </c>
      <c r="C24" s="21">
        <v>1001</v>
      </c>
      <c r="D24" s="20">
        <f t="shared" si="3"/>
        <v>-627</v>
      </c>
      <c r="E24" s="21">
        <v>321</v>
      </c>
      <c r="F24" s="21">
        <v>314</v>
      </c>
      <c r="G24" s="21">
        <v>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1">
        <v>53</v>
      </c>
      <c r="S24" s="20">
        <v>0</v>
      </c>
      <c r="T24" s="20">
        <v>0</v>
      </c>
      <c r="U24" s="20">
        <v>0</v>
      </c>
      <c r="V24" s="20">
        <v>0</v>
      </c>
      <c r="W24" s="44" t="s">
        <v>15</v>
      </c>
    </row>
    <row r="25" ht="25" customHeight="1" spans="1:23">
      <c r="A25" s="19" t="s">
        <v>46</v>
      </c>
      <c r="B25" s="20">
        <f t="shared" si="2"/>
        <v>603.15</v>
      </c>
      <c r="C25" s="21">
        <v>321</v>
      </c>
      <c r="D25" s="20">
        <f t="shared" si="3"/>
        <v>282.15</v>
      </c>
      <c r="E25" s="21">
        <v>299</v>
      </c>
      <c r="F25" s="21">
        <v>196</v>
      </c>
      <c r="G25" s="21">
        <v>103</v>
      </c>
      <c r="H25" s="20">
        <v>0</v>
      </c>
      <c r="I25" s="20">
        <v>0</v>
      </c>
      <c r="J25" s="21">
        <v>72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1">
        <v>150</v>
      </c>
      <c r="R25" s="21">
        <v>69</v>
      </c>
      <c r="S25" s="21">
        <v>13.15</v>
      </c>
      <c r="T25" s="20">
        <v>0</v>
      </c>
      <c r="U25" s="20">
        <v>0</v>
      </c>
      <c r="V25" s="20">
        <v>0</v>
      </c>
      <c r="W25" s="44" t="s">
        <v>15</v>
      </c>
    </row>
    <row r="26" ht="25" customHeight="1" spans="1:23">
      <c r="A26" s="14" t="s">
        <v>47</v>
      </c>
      <c r="B26" s="15">
        <f t="shared" ref="B26:V26" si="4">SUM(B28:B33)</f>
        <v>5828</v>
      </c>
      <c r="C26" s="15">
        <f t="shared" si="4"/>
        <v>1955</v>
      </c>
      <c r="D26" s="15">
        <f t="shared" si="4"/>
        <v>3873</v>
      </c>
      <c r="E26" s="15">
        <f t="shared" si="4"/>
        <v>1274</v>
      </c>
      <c r="F26" s="15">
        <f t="shared" si="4"/>
        <v>742</v>
      </c>
      <c r="G26" s="15">
        <f t="shared" si="4"/>
        <v>532</v>
      </c>
      <c r="H26" s="15">
        <f t="shared" si="4"/>
        <v>0</v>
      </c>
      <c r="I26" s="15">
        <f t="shared" si="4"/>
        <v>0</v>
      </c>
      <c r="J26" s="15">
        <f t="shared" si="4"/>
        <v>180</v>
      </c>
      <c r="K26" s="15">
        <f t="shared" si="4"/>
        <v>4000</v>
      </c>
      <c r="L26" s="15">
        <f t="shared" si="4"/>
        <v>0</v>
      </c>
      <c r="M26" s="15">
        <f t="shared" si="4"/>
        <v>4000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150</v>
      </c>
      <c r="R26" s="15">
        <f t="shared" si="4"/>
        <v>224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44" t="s">
        <v>15</v>
      </c>
    </row>
    <row r="27" ht="25" customHeight="1" spans="1:23">
      <c r="A27" s="16" t="s">
        <v>48</v>
      </c>
      <c r="B27" s="18">
        <f>SUM(B28:B31)</f>
        <v>4707</v>
      </c>
      <c r="C27" s="18">
        <f t="shared" ref="C27:V27" si="5">SUM(C28:C31)</f>
        <v>1267</v>
      </c>
      <c r="D27" s="18">
        <f t="shared" si="5"/>
        <v>3440</v>
      </c>
      <c r="E27" s="18">
        <f t="shared" si="5"/>
        <v>305</v>
      </c>
      <c r="F27" s="18">
        <f t="shared" si="5"/>
        <v>186</v>
      </c>
      <c r="G27" s="18">
        <f t="shared" si="5"/>
        <v>119</v>
      </c>
      <c r="H27" s="18">
        <f t="shared" si="5"/>
        <v>0</v>
      </c>
      <c r="I27" s="18">
        <f t="shared" si="5"/>
        <v>0</v>
      </c>
      <c r="J27" s="18">
        <f t="shared" si="5"/>
        <v>180</v>
      </c>
      <c r="K27" s="18">
        <f t="shared" si="5"/>
        <v>4000</v>
      </c>
      <c r="L27" s="18">
        <f t="shared" si="5"/>
        <v>0</v>
      </c>
      <c r="M27" s="18">
        <f t="shared" si="5"/>
        <v>4000</v>
      </c>
      <c r="N27" s="18">
        <f t="shared" si="5"/>
        <v>0</v>
      </c>
      <c r="O27" s="18">
        <f t="shared" si="5"/>
        <v>0</v>
      </c>
      <c r="P27" s="18">
        <f t="shared" si="5"/>
        <v>0</v>
      </c>
      <c r="Q27" s="18">
        <f t="shared" si="5"/>
        <v>150</v>
      </c>
      <c r="R27" s="18">
        <f t="shared" si="5"/>
        <v>72</v>
      </c>
      <c r="S27" s="18">
        <f t="shared" si="5"/>
        <v>0</v>
      </c>
      <c r="T27" s="18">
        <f t="shared" si="5"/>
        <v>0</v>
      </c>
      <c r="U27" s="18">
        <f t="shared" si="5"/>
        <v>0</v>
      </c>
      <c r="V27" s="18">
        <f t="shared" si="5"/>
        <v>0</v>
      </c>
      <c r="W27" s="44"/>
    </row>
    <row r="28" ht="25" customHeight="1" spans="1:23">
      <c r="A28" s="19" t="s">
        <v>49</v>
      </c>
      <c r="B28" s="20">
        <f t="shared" ref="B28:B33" si="6">E28+H28+I28+J28+K28+N28+O28+P28+Q28+R28+S28+T28+U28+V28</f>
        <v>204</v>
      </c>
      <c r="C28" s="21">
        <v>178</v>
      </c>
      <c r="D28" s="20">
        <f t="shared" ref="D28:D33" si="7">B28-C28</f>
        <v>26</v>
      </c>
      <c r="E28" s="21">
        <v>24</v>
      </c>
      <c r="F28" s="21">
        <v>13</v>
      </c>
      <c r="G28" s="21">
        <v>11</v>
      </c>
      <c r="H28" s="20">
        <v>0</v>
      </c>
      <c r="I28" s="20">
        <v>0</v>
      </c>
      <c r="J28" s="21">
        <v>180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44" t="s">
        <v>15</v>
      </c>
    </row>
    <row r="29" ht="25" customHeight="1" spans="1:23">
      <c r="A29" s="19" t="s">
        <v>50</v>
      </c>
      <c r="B29" s="20">
        <f t="shared" si="6"/>
        <v>282</v>
      </c>
      <c r="C29" s="21">
        <v>327</v>
      </c>
      <c r="D29" s="20">
        <f t="shared" si="7"/>
        <v>-45</v>
      </c>
      <c r="E29" s="21">
        <v>107</v>
      </c>
      <c r="F29" s="21">
        <v>52</v>
      </c>
      <c r="G29" s="21">
        <v>55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1">
        <v>150</v>
      </c>
      <c r="R29" s="21">
        <v>25</v>
      </c>
      <c r="S29" s="20">
        <v>0</v>
      </c>
      <c r="T29" s="20">
        <v>0</v>
      </c>
      <c r="U29" s="20">
        <v>0</v>
      </c>
      <c r="V29" s="20">
        <v>0</v>
      </c>
      <c r="W29" s="44" t="s">
        <v>15</v>
      </c>
    </row>
    <row r="30" ht="25" customHeight="1" spans="1:23">
      <c r="A30" s="19" t="s">
        <v>51</v>
      </c>
      <c r="B30" s="20">
        <f t="shared" si="6"/>
        <v>4115</v>
      </c>
      <c r="C30" s="21">
        <v>56</v>
      </c>
      <c r="D30" s="20">
        <f t="shared" si="7"/>
        <v>4059</v>
      </c>
      <c r="E30" s="21">
        <v>90</v>
      </c>
      <c r="F30" s="21">
        <v>56</v>
      </c>
      <c r="G30" s="21">
        <v>34</v>
      </c>
      <c r="H30" s="20">
        <v>0</v>
      </c>
      <c r="I30" s="20">
        <v>0</v>
      </c>
      <c r="J30" s="20">
        <v>0</v>
      </c>
      <c r="K30" s="21">
        <v>4000</v>
      </c>
      <c r="L30" s="20">
        <v>0</v>
      </c>
      <c r="M30" s="21">
        <v>4000</v>
      </c>
      <c r="N30" s="20">
        <v>0</v>
      </c>
      <c r="O30" s="20">
        <v>0</v>
      </c>
      <c r="P30" s="20">
        <v>0</v>
      </c>
      <c r="Q30" s="20">
        <v>0</v>
      </c>
      <c r="R30" s="21">
        <v>25</v>
      </c>
      <c r="S30" s="20">
        <v>0</v>
      </c>
      <c r="T30" s="20">
        <v>0</v>
      </c>
      <c r="U30" s="20">
        <v>0</v>
      </c>
      <c r="V30" s="20">
        <v>0</v>
      </c>
      <c r="W30" s="44" t="s">
        <v>15</v>
      </c>
    </row>
    <row r="31" ht="25" customHeight="1" spans="1:23">
      <c r="A31" s="19" t="s">
        <v>52</v>
      </c>
      <c r="B31" s="20">
        <f t="shared" si="6"/>
        <v>106</v>
      </c>
      <c r="C31" s="21">
        <v>706</v>
      </c>
      <c r="D31" s="20">
        <f t="shared" si="7"/>
        <v>-600</v>
      </c>
      <c r="E31" s="21">
        <v>84</v>
      </c>
      <c r="F31" s="21">
        <v>65</v>
      </c>
      <c r="G31" s="21">
        <v>19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1">
        <v>22</v>
      </c>
      <c r="S31" s="20">
        <v>0</v>
      </c>
      <c r="T31" s="20">
        <v>0</v>
      </c>
      <c r="U31" s="20">
        <v>0</v>
      </c>
      <c r="V31" s="20">
        <v>0</v>
      </c>
      <c r="W31" s="44" t="s">
        <v>15</v>
      </c>
    </row>
    <row r="32" ht="25" customHeight="1" spans="1:23">
      <c r="A32" s="19" t="s">
        <v>53</v>
      </c>
      <c r="B32" s="20">
        <f t="shared" si="6"/>
        <v>643</v>
      </c>
      <c r="C32" s="21">
        <v>395</v>
      </c>
      <c r="D32" s="20">
        <f t="shared" si="7"/>
        <v>248</v>
      </c>
      <c r="E32" s="21">
        <v>566</v>
      </c>
      <c r="F32" s="21">
        <v>327</v>
      </c>
      <c r="G32" s="21">
        <v>239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1">
        <v>77</v>
      </c>
      <c r="S32" s="20">
        <v>0</v>
      </c>
      <c r="T32" s="20">
        <v>0</v>
      </c>
      <c r="U32" s="20">
        <v>0</v>
      </c>
      <c r="V32" s="20">
        <v>0</v>
      </c>
      <c r="W32" s="44" t="s">
        <v>15</v>
      </c>
    </row>
    <row r="33" ht="25" customHeight="1" spans="1:23">
      <c r="A33" s="19" t="s">
        <v>54</v>
      </c>
      <c r="B33" s="20">
        <f t="shared" si="6"/>
        <v>478</v>
      </c>
      <c r="C33" s="21">
        <v>293</v>
      </c>
      <c r="D33" s="20">
        <f t="shared" si="7"/>
        <v>185</v>
      </c>
      <c r="E33" s="21">
        <v>403</v>
      </c>
      <c r="F33" s="21">
        <v>229</v>
      </c>
      <c r="G33" s="21">
        <v>174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1">
        <v>75</v>
      </c>
      <c r="S33" s="20">
        <v>0</v>
      </c>
      <c r="T33" s="20">
        <v>0</v>
      </c>
      <c r="U33" s="20">
        <v>0</v>
      </c>
      <c r="V33" s="20">
        <v>0</v>
      </c>
      <c r="W33" s="44" t="s">
        <v>15</v>
      </c>
    </row>
    <row r="34" ht="25" customHeight="1" spans="1:23">
      <c r="A34" s="14" t="s">
        <v>55</v>
      </c>
      <c r="B34" s="15">
        <f t="shared" ref="B34:V34" si="8">SUM(B36:B39)</f>
        <v>1428</v>
      </c>
      <c r="C34" s="15">
        <f t="shared" si="8"/>
        <v>1037</v>
      </c>
      <c r="D34" s="15">
        <f t="shared" si="8"/>
        <v>391</v>
      </c>
      <c r="E34" s="15">
        <f t="shared" si="8"/>
        <v>476</v>
      </c>
      <c r="F34" s="15">
        <f t="shared" si="8"/>
        <v>305</v>
      </c>
      <c r="G34" s="15">
        <f t="shared" si="8"/>
        <v>171</v>
      </c>
      <c r="H34" s="15">
        <f t="shared" si="8"/>
        <v>0</v>
      </c>
      <c r="I34" s="15">
        <f t="shared" si="8"/>
        <v>0</v>
      </c>
      <c r="J34" s="15">
        <f t="shared" si="8"/>
        <v>0</v>
      </c>
      <c r="K34" s="15">
        <f t="shared" si="8"/>
        <v>0</v>
      </c>
      <c r="L34" s="15">
        <f t="shared" si="8"/>
        <v>0</v>
      </c>
      <c r="M34" s="15">
        <f t="shared" si="8"/>
        <v>0</v>
      </c>
      <c r="N34" s="15">
        <f t="shared" si="8"/>
        <v>300</v>
      </c>
      <c r="O34" s="15">
        <f t="shared" si="8"/>
        <v>0</v>
      </c>
      <c r="P34" s="15">
        <f t="shared" si="8"/>
        <v>0</v>
      </c>
      <c r="Q34" s="15">
        <f t="shared" si="8"/>
        <v>370</v>
      </c>
      <c r="R34" s="15">
        <f t="shared" si="8"/>
        <v>96</v>
      </c>
      <c r="S34" s="15">
        <f t="shared" si="8"/>
        <v>0</v>
      </c>
      <c r="T34" s="15">
        <f t="shared" si="8"/>
        <v>0</v>
      </c>
      <c r="U34" s="15">
        <f t="shared" si="8"/>
        <v>0</v>
      </c>
      <c r="V34" s="15">
        <f t="shared" si="8"/>
        <v>186</v>
      </c>
      <c r="W34" s="44" t="s">
        <v>15</v>
      </c>
    </row>
    <row r="35" ht="25" customHeight="1" spans="1:23">
      <c r="A35" s="16" t="s">
        <v>48</v>
      </c>
      <c r="B35" s="18">
        <f>SUM(B36:B37)</f>
        <v>549</v>
      </c>
      <c r="C35" s="18">
        <f t="shared" ref="C35:V35" si="9">SUM(C36:C37)</f>
        <v>370</v>
      </c>
      <c r="D35" s="18">
        <f t="shared" si="9"/>
        <v>179</v>
      </c>
      <c r="E35" s="18">
        <f t="shared" si="9"/>
        <v>152</v>
      </c>
      <c r="F35" s="18">
        <f t="shared" si="9"/>
        <v>95</v>
      </c>
      <c r="G35" s="18">
        <f t="shared" si="9"/>
        <v>57</v>
      </c>
      <c r="H35" s="18">
        <f t="shared" si="9"/>
        <v>0</v>
      </c>
      <c r="I35" s="18">
        <f t="shared" si="9"/>
        <v>0</v>
      </c>
      <c r="J35" s="18">
        <f t="shared" si="9"/>
        <v>0</v>
      </c>
      <c r="K35" s="18">
        <f t="shared" si="9"/>
        <v>0</v>
      </c>
      <c r="L35" s="18">
        <f t="shared" si="9"/>
        <v>0</v>
      </c>
      <c r="M35" s="18">
        <f t="shared" si="9"/>
        <v>0</v>
      </c>
      <c r="N35" s="18">
        <f t="shared" si="9"/>
        <v>0</v>
      </c>
      <c r="O35" s="18">
        <f t="shared" si="9"/>
        <v>0</v>
      </c>
      <c r="P35" s="18">
        <f t="shared" si="9"/>
        <v>0</v>
      </c>
      <c r="Q35" s="18">
        <f t="shared" si="9"/>
        <v>370</v>
      </c>
      <c r="R35" s="18">
        <f t="shared" si="9"/>
        <v>27</v>
      </c>
      <c r="S35" s="18">
        <f t="shared" si="9"/>
        <v>0</v>
      </c>
      <c r="T35" s="18">
        <f t="shared" si="9"/>
        <v>0</v>
      </c>
      <c r="U35" s="18">
        <f t="shared" si="9"/>
        <v>0</v>
      </c>
      <c r="V35" s="18">
        <f t="shared" si="9"/>
        <v>0</v>
      </c>
      <c r="W35" s="44"/>
    </row>
    <row r="36" ht="25" customHeight="1" spans="1:23">
      <c r="A36" s="19" t="s">
        <v>56</v>
      </c>
      <c r="B36" s="20">
        <f t="shared" ref="B36:B39" si="10">E36+H36+I36+J36+K36+N36+O36+P36+Q36+R36+S36+T36+U36+V36</f>
        <v>14</v>
      </c>
      <c r="C36" s="21">
        <v>10</v>
      </c>
      <c r="D36" s="20">
        <f t="shared" ref="D36:D39" si="11">B36-C36</f>
        <v>4</v>
      </c>
      <c r="E36" s="21">
        <v>14</v>
      </c>
      <c r="F36" s="21">
        <v>10</v>
      </c>
      <c r="G36" s="21">
        <v>4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44" t="s">
        <v>15</v>
      </c>
    </row>
    <row r="37" ht="25" customHeight="1" spans="1:23">
      <c r="A37" s="19" t="s">
        <v>57</v>
      </c>
      <c r="B37" s="20">
        <f t="shared" si="10"/>
        <v>535</v>
      </c>
      <c r="C37" s="21">
        <v>360</v>
      </c>
      <c r="D37" s="20">
        <f t="shared" si="11"/>
        <v>175</v>
      </c>
      <c r="E37" s="21">
        <v>138</v>
      </c>
      <c r="F37" s="21">
        <v>85</v>
      </c>
      <c r="G37" s="21">
        <v>53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1">
        <v>370</v>
      </c>
      <c r="R37" s="21">
        <v>27</v>
      </c>
      <c r="S37" s="20">
        <v>0</v>
      </c>
      <c r="T37" s="20">
        <v>0</v>
      </c>
      <c r="U37" s="20">
        <v>0</v>
      </c>
      <c r="V37" s="20">
        <v>0</v>
      </c>
      <c r="W37" s="44" t="s">
        <v>15</v>
      </c>
    </row>
    <row r="38" ht="25" customHeight="1" spans="1:23">
      <c r="A38" s="19" t="s">
        <v>58</v>
      </c>
      <c r="B38" s="20">
        <f t="shared" si="10"/>
        <v>163</v>
      </c>
      <c r="C38" s="21">
        <v>503</v>
      </c>
      <c r="D38" s="20">
        <f t="shared" si="11"/>
        <v>-340</v>
      </c>
      <c r="E38" s="21">
        <v>132</v>
      </c>
      <c r="F38" s="21">
        <v>79</v>
      </c>
      <c r="G38" s="21">
        <v>53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1">
        <v>31</v>
      </c>
      <c r="S38" s="20">
        <v>0</v>
      </c>
      <c r="T38" s="20">
        <v>0</v>
      </c>
      <c r="U38" s="20">
        <v>0</v>
      </c>
      <c r="V38" s="20">
        <v>0</v>
      </c>
      <c r="W38" s="44" t="s">
        <v>15</v>
      </c>
    </row>
    <row r="39" ht="25" customHeight="1" spans="1:23">
      <c r="A39" s="19" t="s">
        <v>59</v>
      </c>
      <c r="B39" s="20">
        <f t="shared" si="10"/>
        <v>716</v>
      </c>
      <c r="C39" s="21">
        <v>164</v>
      </c>
      <c r="D39" s="20">
        <f t="shared" si="11"/>
        <v>552</v>
      </c>
      <c r="E39" s="21">
        <v>192</v>
      </c>
      <c r="F39" s="21">
        <v>131</v>
      </c>
      <c r="G39" s="21">
        <v>61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1">
        <v>300</v>
      </c>
      <c r="O39" s="20">
        <v>0</v>
      </c>
      <c r="P39" s="20">
        <v>0</v>
      </c>
      <c r="Q39" s="20">
        <v>0</v>
      </c>
      <c r="R39" s="21">
        <v>38</v>
      </c>
      <c r="S39" s="20">
        <v>0</v>
      </c>
      <c r="T39" s="20">
        <v>0</v>
      </c>
      <c r="U39" s="20">
        <v>0</v>
      </c>
      <c r="V39" s="21">
        <v>186</v>
      </c>
      <c r="W39" s="44" t="s">
        <v>15</v>
      </c>
    </row>
    <row r="40" ht="25" customHeight="1" spans="1:23">
      <c r="A40" s="14" t="s">
        <v>60</v>
      </c>
      <c r="B40" s="15">
        <f t="shared" ref="B40:V40" si="12">SUM(B42:B48)</f>
        <v>6194.38</v>
      </c>
      <c r="C40" s="15">
        <f t="shared" si="12"/>
        <v>6108</v>
      </c>
      <c r="D40" s="15">
        <f t="shared" si="12"/>
        <v>86.3800000000001</v>
      </c>
      <c r="E40" s="15">
        <f t="shared" si="12"/>
        <v>2028</v>
      </c>
      <c r="F40" s="15">
        <f t="shared" si="12"/>
        <v>1570</v>
      </c>
      <c r="G40" s="15">
        <f t="shared" si="12"/>
        <v>458</v>
      </c>
      <c r="H40" s="15">
        <f t="shared" si="12"/>
        <v>0</v>
      </c>
      <c r="I40" s="15">
        <f t="shared" si="12"/>
        <v>0</v>
      </c>
      <c r="J40" s="15">
        <f t="shared" si="12"/>
        <v>0</v>
      </c>
      <c r="K40" s="15">
        <f t="shared" si="12"/>
        <v>3000</v>
      </c>
      <c r="L40" s="15">
        <f t="shared" si="12"/>
        <v>3000</v>
      </c>
      <c r="M40" s="15">
        <f t="shared" si="12"/>
        <v>0</v>
      </c>
      <c r="N40" s="15">
        <f t="shared" si="12"/>
        <v>300</v>
      </c>
      <c r="O40" s="15">
        <f t="shared" si="12"/>
        <v>0</v>
      </c>
      <c r="P40" s="15">
        <f t="shared" si="12"/>
        <v>0</v>
      </c>
      <c r="Q40" s="15">
        <f t="shared" si="12"/>
        <v>151</v>
      </c>
      <c r="R40" s="15">
        <f t="shared" si="12"/>
        <v>516</v>
      </c>
      <c r="S40" s="15">
        <f t="shared" si="12"/>
        <v>12.38</v>
      </c>
      <c r="T40" s="15">
        <f t="shared" si="12"/>
        <v>187</v>
      </c>
      <c r="U40" s="15">
        <f t="shared" si="12"/>
        <v>0</v>
      </c>
      <c r="V40" s="15">
        <f t="shared" si="12"/>
        <v>0</v>
      </c>
      <c r="W40" s="44" t="s">
        <v>15</v>
      </c>
    </row>
    <row r="41" ht="25" customHeight="1" spans="1:23">
      <c r="A41" s="16" t="s">
        <v>48</v>
      </c>
      <c r="B41" s="18">
        <f>SUM(B42:B44)</f>
        <v>1207</v>
      </c>
      <c r="C41" s="18">
        <f t="shared" ref="C41:V41" si="13">SUM(C42:C44)</f>
        <v>543</v>
      </c>
      <c r="D41" s="18">
        <f t="shared" si="13"/>
        <v>664</v>
      </c>
      <c r="E41" s="18">
        <f t="shared" si="13"/>
        <v>605</v>
      </c>
      <c r="F41" s="18">
        <f t="shared" si="13"/>
        <v>458</v>
      </c>
      <c r="G41" s="18">
        <f t="shared" si="13"/>
        <v>147</v>
      </c>
      <c r="H41" s="18">
        <f t="shared" si="13"/>
        <v>0</v>
      </c>
      <c r="I41" s="18">
        <f t="shared" si="13"/>
        <v>0</v>
      </c>
      <c r="J41" s="18">
        <f t="shared" si="13"/>
        <v>0</v>
      </c>
      <c r="K41" s="18">
        <f t="shared" si="13"/>
        <v>0</v>
      </c>
      <c r="L41" s="18">
        <f t="shared" si="13"/>
        <v>0</v>
      </c>
      <c r="M41" s="18">
        <f t="shared" si="13"/>
        <v>0</v>
      </c>
      <c r="N41" s="18">
        <f t="shared" si="13"/>
        <v>300</v>
      </c>
      <c r="O41" s="18">
        <f t="shared" si="13"/>
        <v>0</v>
      </c>
      <c r="P41" s="18">
        <f t="shared" si="13"/>
        <v>0</v>
      </c>
      <c r="Q41" s="18">
        <f t="shared" si="13"/>
        <v>0</v>
      </c>
      <c r="R41" s="18">
        <f t="shared" si="13"/>
        <v>115</v>
      </c>
      <c r="S41" s="18">
        <f t="shared" si="13"/>
        <v>0</v>
      </c>
      <c r="T41" s="18">
        <f t="shared" si="13"/>
        <v>187</v>
      </c>
      <c r="U41" s="18">
        <f t="shared" si="13"/>
        <v>0</v>
      </c>
      <c r="V41" s="18">
        <f t="shared" si="13"/>
        <v>0</v>
      </c>
      <c r="W41" s="44"/>
    </row>
    <row r="42" ht="25" customHeight="1" spans="1:23">
      <c r="A42" s="19" t="s">
        <v>61</v>
      </c>
      <c r="B42" s="20">
        <f t="shared" ref="B42:B48" si="14">E42+H42+I42+J42+K42+N42+O42+P42+Q42+R42+S42+T42+U42+V42</f>
        <v>156</v>
      </c>
      <c r="C42" s="21">
        <v>110</v>
      </c>
      <c r="D42" s="20">
        <f t="shared" ref="D42:D48" si="15">B42-C42</f>
        <v>46</v>
      </c>
      <c r="E42" s="21">
        <v>122</v>
      </c>
      <c r="F42" s="21">
        <v>79</v>
      </c>
      <c r="G42" s="21">
        <v>43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v>34</v>
      </c>
      <c r="S42" s="20">
        <v>0</v>
      </c>
      <c r="T42" s="20">
        <v>0</v>
      </c>
      <c r="U42" s="20">
        <v>0</v>
      </c>
      <c r="V42" s="20">
        <v>0</v>
      </c>
      <c r="W42" s="44" t="s">
        <v>15</v>
      </c>
    </row>
    <row r="43" ht="25" customHeight="1" spans="1:23">
      <c r="A43" s="19" t="s">
        <v>62</v>
      </c>
      <c r="B43" s="20">
        <f t="shared" si="14"/>
        <v>774</v>
      </c>
      <c r="C43" s="21">
        <v>381</v>
      </c>
      <c r="D43" s="20">
        <f t="shared" si="15"/>
        <v>393</v>
      </c>
      <c r="E43" s="21">
        <v>413</v>
      </c>
      <c r="F43" s="21">
        <v>327</v>
      </c>
      <c r="G43" s="21">
        <v>86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1">
        <v>300</v>
      </c>
      <c r="O43" s="20">
        <v>0</v>
      </c>
      <c r="P43" s="20">
        <v>0</v>
      </c>
      <c r="Q43" s="20">
        <v>0</v>
      </c>
      <c r="R43" s="21">
        <v>61</v>
      </c>
      <c r="S43" s="20">
        <v>0</v>
      </c>
      <c r="T43" s="20">
        <v>0</v>
      </c>
      <c r="U43" s="20">
        <v>0</v>
      </c>
      <c r="V43" s="20">
        <v>0</v>
      </c>
      <c r="W43" s="44" t="s">
        <v>15</v>
      </c>
    </row>
    <row r="44" ht="25" customHeight="1" spans="1:23">
      <c r="A44" s="19" t="s">
        <v>63</v>
      </c>
      <c r="B44" s="20">
        <f t="shared" si="14"/>
        <v>277</v>
      </c>
      <c r="C44" s="21">
        <v>52</v>
      </c>
      <c r="D44" s="20">
        <f t="shared" si="15"/>
        <v>225</v>
      </c>
      <c r="E44" s="21">
        <v>70</v>
      </c>
      <c r="F44" s="21">
        <v>52</v>
      </c>
      <c r="G44" s="21">
        <v>18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v>20</v>
      </c>
      <c r="S44" s="20">
        <v>0</v>
      </c>
      <c r="T44" s="21">
        <v>187</v>
      </c>
      <c r="U44" s="20">
        <v>0</v>
      </c>
      <c r="V44" s="20">
        <v>0</v>
      </c>
      <c r="W44" s="44" t="s">
        <v>15</v>
      </c>
    </row>
    <row r="45" ht="25" customHeight="1" spans="1:23">
      <c r="A45" s="19" t="s">
        <v>64</v>
      </c>
      <c r="B45" s="20">
        <f t="shared" si="14"/>
        <v>3535.38</v>
      </c>
      <c r="C45" s="21">
        <v>4063</v>
      </c>
      <c r="D45" s="20">
        <f t="shared" si="15"/>
        <v>-527.62</v>
      </c>
      <c r="E45" s="21">
        <v>414</v>
      </c>
      <c r="F45" s="21">
        <v>497</v>
      </c>
      <c r="G45" s="21">
        <v>-83</v>
      </c>
      <c r="H45" s="20">
        <v>0</v>
      </c>
      <c r="I45" s="20">
        <v>0</v>
      </c>
      <c r="J45" s="20">
        <v>0</v>
      </c>
      <c r="K45" s="21">
        <v>3000</v>
      </c>
      <c r="L45" s="21">
        <v>3000</v>
      </c>
      <c r="M45" s="21">
        <v>0</v>
      </c>
      <c r="N45" s="20">
        <v>0</v>
      </c>
      <c r="O45" s="20">
        <v>0</v>
      </c>
      <c r="P45" s="20">
        <v>0</v>
      </c>
      <c r="Q45" s="20">
        <v>0</v>
      </c>
      <c r="R45" s="21">
        <v>109</v>
      </c>
      <c r="S45" s="21">
        <v>12.38</v>
      </c>
      <c r="T45" s="20">
        <v>0</v>
      </c>
      <c r="U45" s="20">
        <v>0</v>
      </c>
      <c r="V45" s="20">
        <v>0</v>
      </c>
      <c r="W45" s="44" t="s">
        <v>15</v>
      </c>
    </row>
    <row r="46" ht="25" customHeight="1" spans="1:23">
      <c r="A46" s="19" t="s">
        <v>65</v>
      </c>
      <c r="B46" s="20">
        <f t="shared" si="14"/>
        <v>452</v>
      </c>
      <c r="C46" s="21">
        <v>304</v>
      </c>
      <c r="D46" s="20">
        <f t="shared" si="15"/>
        <v>148</v>
      </c>
      <c r="E46" s="21">
        <v>356</v>
      </c>
      <c r="F46" s="21">
        <v>222</v>
      </c>
      <c r="G46" s="21">
        <v>134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v>96</v>
      </c>
      <c r="S46" s="20">
        <v>0</v>
      </c>
      <c r="T46" s="20">
        <v>0</v>
      </c>
      <c r="U46" s="20">
        <v>0</v>
      </c>
      <c r="V46" s="20">
        <v>0</v>
      </c>
      <c r="W46" s="44" t="s">
        <v>15</v>
      </c>
    </row>
    <row r="47" ht="25" customHeight="1" spans="1:23">
      <c r="A47" s="19" t="s">
        <v>66</v>
      </c>
      <c r="B47" s="20">
        <f t="shared" si="14"/>
        <v>495</v>
      </c>
      <c r="C47" s="21">
        <v>984</v>
      </c>
      <c r="D47" s="20">
        <f t="shared" si="15"/>
        <v>-489</v>
      </c>
      <c r="E47" s="21">
        <v>398</v>
      </c>
      <c r="F47" s="21">
        <v>262</v>
      </c>
      <c r="G47" s="21">
        <v>136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v>97</v>
      </c>
      <c r="S47" s="20">
        <v>0</v>
      </c>
      <c r="T47" s="20">
        <v>0</v>
      </c>
      <c r="U47" s="20">
        <v>0</v>
      </c>
      <c r="V47" s="20">
        <v>0</v>
      </c>
      <c r="W47" s="44" t="s">
        <v>15</v>
      </c>
    </row>
    <row r="48" ht="25" customHeight="1" spans="1:23">
      <c r="A48" s="19" t="s">
        <v>67</v>
      </c>
      <c r="B48" s="20">
        <f t="shared" si="14"/>
        <v>505</v>
      </c>
      <c r="C48" s="21">
        <v>214</v>
      </c>
      <c r="D48" s="20">
        <f t="shared" si="15"/>
        <v>291</v>
      </c>
      <c r="E48" s="21">
        <v>255</v>
      </c>
      <c r="F48" s="21">
        <v>131</v>
      </c>
      <c r="G48" s="21">
        <v>124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1">
        <v>151</v>
      </c>
      <c r="R48" s="21">
        <v>99</v>
      </c>
      <c r="S48" s="20">
        <v>0</v>
      </c>
      <c r="T48" s="20">
        <v>0</v>
      </c>
      <c r="U48" s="20">
        <v>0</v>
      </c>
      <c r="V48" s="20">
        <v>0</v>
      </c>
      <c r="W48" s="44" t="s">
        <v>15</v>
      </c>
    </row>
    <row r="49" ht="25" customHeight="1" spans="1:23">
      <c r="A49" s="14" t="s">
        <v>68</v>
      </c>
      <c r="B49" s="15">
        <f t="shared" ref="B49:V49" si="16">SUM(B51:B56)</f>
        <v>3941</v>
      </c>
      <c r="C49" s="15">
        <f t="shared" si="16"/>
        <v>10629</v>
      </c>
      <c r="D49" s="15">
        <f t="shared" si="16"/>
        <v>-6688</v>
      </c>
      <c r="E49" s="15">
        <f t="shared" si="16"/>
        <v>2891</v>
      </c>
      <c r="F49" s="15">
        <f t="shared" si="16"/>
        <v>2290</v>
      </c>
      <c r="G49" s="15">
        <f t="shared" si="16"/>
        <v>601</v>
      </c>
      <c r="H49" s="15">
        <f t="shared" si="16"/>
        <v>0</v>
      </c>
      <c r="I49" s="15">
        <f t="shared" si="16"/>
        <v>0</v>
      </c>
      <c r="J49" s="15">
        <f t="shared" si="16"/>
        <v>0</v>
      </c>
      <c r="K49" s="15">
        <f t="shared" si="16"/>
        <v>0</v>
      </c>
      <c r="L49" s="15">
        <f t="shared" si="16"/>
        <v>0</v>
      </c>
      <c r="M49" s="15">
        <f t="shared" si="16"/>
        <v>0</v>
      </c>
      <c r="N49" s="15">
        <f t="shared" si="16"/>
        <v>0</v>
      </c>
      <c r="O49" s="15">
        <f t="shared" si="16"/>
        <v>0</v>
      </c>
      <c r="P49" s="15">
        <f t="shared" si="16"/>
        <v>0</v>
      </c>
      <c r="Q49" s="15">
        <f t="shared" si="16"/>
        <v>457</v>
      </c>
      <c r="R49" s="15">
        <f t="shared" si="16"/>
        <v>292</v>
      </c>
      <c r="S49" s="15">
        <f t="shared" si="16"/>
        <v>0</v>
      </c>
      <c r="T49" s="15">
        <f t="shared" si="16"/>
        <v>80</v>
      </c>
      <c r="U49" s="15">
        <f t="shared" si="16"/>
        <v>0</v>
      </c>
      <c r="V49" s="15">
        <f t="shared" si="16"/>
        <v>221</v>
      </c>
      <c r="W49" s="44" t="s">
        <v>15</v>
      </c>
    </row>
    <row r="50" ht="25" customHeight="1" spans="1:23">
      <c r="A50" s="16" t="s">
        <v>48</v>
      </c>
      <c r="B50" s="18">
        <f>SUM(B51:B52)</f>
        <v>595</v>
      </c>
      <c r="C50" s="18">
        <f t="shared" ref="C50:V50" si="17">SUM(C51:C52)</f>
        <v>2706</v>
      </c>
      <c r="D50" s="18">
        <f t="shared" si="17"/>
        <v>-2111</v>
      </c>
      <c r="E50" s="18">
        <f t="shared" si="17"/>
        <v>516</v>
      </c>
      <c r="F50" s="18">
        <f t="shared" si="17"/>
        <v>392</v>
      </c>
      <c r="G50" s="18">
        <f t="shared" si="17"/>
        <v>124</v>
      </c>
      <c r="H50" s="18">
        <f t="shared" si="17"/>
        <v>0</v>
      </c>
      <c r="I50" s="18">
        <f t="shared" si="17"/>
        <v>0</v>
      </c>
      <c r="J50" s="18">
        <f t="shared" si="17"/>
        <v>0</v>
      </c>
      <c r="K50" s="18">
        <f t="shared" si="17"/>
        <v>0</v>
      </c>
      <c r="L50" s="18">
        <f t="shared" si="17"/>
        <v>0</v>
      </c>
      <c r="M50" s="18">
        <f t="shared" si="17"/>
        <v>0</v>
      </c>
      <c r="N50" s="18">
        <f t="shared" si="17"/>
        <v>0</v>
      </c>
      <c r="O50" s="18">
        <f t="shared" si="17"/>
        <v>0</v>
      </c>
      <c r="P50" s="18">
        <f t="shared" si="17"/>
        <v>0</v>
      </c>
      <c r="Q50" s="18">
        <f t="shared" si="17"/>
        <v>0</v>
      </c>
      <c r="R50" s="18">
        <f t="shared" si="17"/>
        <v>79</v>
      </c>
      <c r="S50" s="18">
        <f t="shared" si="17"/>
        <v>0</v>
      </c>
      <c r="T50" s="18">
        <f t="shared" si="17"/>
        <v>0</v>
      </c>
      <c r="U50" s="18">
        <f t="shared" si="17"/>
        <v>0</v>
      </c>
      <c r="V50" s="18">
        <f t="shared" si="17"/>
        <v>0</v>
      </c>
      <c r="W50" s="44"/>
    </row>
    <row r="51" ht="25" customHeight="1" spans="1:23">
      <c r="A51" s="19" t="s">
        <v>69</v>
      </c>
      <c r="B51" s="20">
        <f t="shared" ref="B51:B56" si="18">E51+H51+I51+J51+K51+N51+O51+P51+Q51+R51+S51+T51+U51+V51</f>
        <v>432</v>
      </c>
      <c r="C51" s="21">
        <v>1000</v>
      </c>
      <c r="D51" s="20">
        <f t="shared" ref="D51:D56" si="19">B51-C51</f>
        <v>-568</v>
      </c>
      <c r="E51" s="21">
        <v>396</v>
      </c>
      <c r="F51" s="21">
        <v>327</v>
      </c>
      <c r="G51" s="21">
        <v>69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v>36</v>
      </c>
      <c r="S51" s="20">
        <v>0</v>
      </c>
      <c r="T51" s="20">
        <v>0</v>
      </c>
      <c r="U51" s="20">
        <v>0</v>
      </c>
      <c r="V51" s="20">
        <v>0</v>
      </c>
      <c r="W51" s="44" t="s">
        <v>15</v>
      </c>
    </row>
    <row r="52" ht="25" customHeight="1" spans="1:23">
      <c r="A52" s="19" t="s">
        <v>70</v>
      </c>
      <c r="B52" s="20">
        <f t="shared" si="18"/>
        <v>163</v>
      </c>
      <c r="C52" s="21">
        <v>1706</v>
      </c>
      <c r="D52" s="20">
        <f t="shared" si="19"/>
        <v>-1543</v>
      </c>
      <c r="E52" s="21">
        <v>120</v>
      </c>
      <c r="F52" s="21">
        <v>65</v>
      </c>
      <c r="G52" s="21">
        <v>55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v>43</v>
      </c>
      <c r="S52" s="20">
        <v>0</v>
      </c>
      <c r="T52" s="20">
        <v>0</v>
      </c>
      <c r="U52" s="20">
        <v>0</v>
      </c>
      <c r="V52" s="20">
        <v>0</v>
      </c>
      <c r="W52" s="44" t="s">
        <v>15</v>
      </c>
    </row>
    <row r="53" ht="25" customHeight="1" spans="1:23">
      <c r="A53" s="19" t="s">
        <v>71</v>
      </c>
      <c r="B53" s="20">
        <f t="shared" si="18"/>
        <v>1185</v>
      </c>
      <c r="C53" s="21">
        <v>5652</v>
      </c>
      <c r="D53" s="20">
        <f t="shared" si="19"/>
        <v>-4467</v>
      </c>
      <c r="E53" s="21">
        <v>1075</v>
      </c>
      <c r="F53" s="21">
        <v>262</v>
      </c>
      <c r="G53" s="21">
        <v>813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v>110</v>
      </c>
      <c r="S53" s="20">
        <v>0</v>
      </c>
      <c r="T53" s="20">
        <v>0</v>
      </c>
      <c r="U53" s="20">
        <v>0</v>
      </c>
      <c r="V53" s="20">
        <v>0</v>
      </c>
      <c r="W53" s="44" t="s">
        <v>15</v>
      </c>
    </row>
    <row r="54" ht="25" customHeight="1" spans="1:23">
      <c r="A54" s="19" t="s">
        <v>72</v>
      </c>
      <c r="B54" s="20">
        <f t="shared" si="18"/>
        <v>760</v>
      </c>
      <c r="C54" s="21">
        <v>262</v>
      </c>
      <c r="D54" s="20">
        <f t="shared" si="19"/>
        <v>498</v>
      </c>
      <c r="E54" s="21">
        <v>441</v>
      </c>
      <c r="F54" s="21">
        <v>262</v>
      </c>
      <c r="G54" s="21">
        <v>179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1">
        <v>289</v>
      </c>
      <c r="R54" s="21">
        <v>30</v>
      </c>
      <c r="S54" s="20">
        <v>0</v>
      </c>
      <c r="T54" s="20">
        <v>0</v>
      </c>
      <c r="U54" s="20">
        <v>0</v>
      </c>
      <c r="V54" s="20">
        <v>0</v>
      </c>
      <c r="W54" s="44" t="s">
        <v>15</v>
      </c>
    </row>
    <row r="55" ht="25" customHeight="1" spans="1:23">
      <c r="A55" s="19" t="s">
        <v>73</v>
      </c>
      <c r="B55" s="20">
        <f t="shared" si="18"/>
        <v>289</v>
      </c>
      <c r="C55" s="21">
        <v>858</v>
      </c>
      <c r="D55" s="20">
        <f t="shared" si="19"/>
        <v>-569</v>
      </c>
      <c r="E55" s="21">
        <v>262</v>
      </c>
      <c r="F55" s="21">
        <v>262</v>
      </c>
      <c r="G55" s="21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v>27</v>
      </c>
      <c r="S55" s="20">
        <v>0</v>
      </c>
      <c r="T55" s="20">
        <v>0</v>
      </c>
      <c r="U55" s="20">
        <v>0</v>
      </c>
      <c r="V55" s="20">
        <v>0</v>
      </c>
      <c r="W55" s="44" t="s">
        <v>15</v>
      </c>
    </row>
    <row r="56" ht="25" customHeight="1" spans="1:23">
      <c r="A56" s="19" t="s">
        <v>74</v>
      </c>
      <c r="B56" s="20">
        <f t="shared" si="18"/>
        <v>1112</v>
      </c>
      <c r="C56" s="21">
        <v>1151</v>
      </c>
      <c r="D56" s="20">
        <f t="shared" si="19"/>
        <v>-39</v>
      </c>
      <c r="E56" s="21">
        <v>597</v>
      </c>
      <c r="F56" s="21">
        <v>1112</v>
      </c>
      <c r="G56" s="21">
        <v>-515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1">
        <v>168</v>
      </c>
      <c r="R56" s="21">
        <v>46</v>
      </c>
      <c r="S56" s="20">
        <v>0</v>
      </c>
      <c r="T56" s="21">
        <v>80</v>
      </c>
      <c r="U56" s="20">
        <v>0</v>
      </c>
      <c r="V56" s="21">
        <v>221</v>
      </c>
      <c r="W56" s="44" t="s">
        <v>15</v>
      </c>
    </row>
    <row r="57" ht="25" customHeight="1" spans="1:23">
      <c r="A57" s="14" t="s">
        <v>75</v>
      </c>
      <c r="B57" s="15">
        <f>SUM(B59:B68)</f>
        <v>10960</v>
      </c>
      <c r="C57" s="15">
        <f t="shared" ref="C57:T57" si="20">SUM(C59:C68)</f>
        <v>10506</v>
      </c>
      <c r="D57" s="15">
        <f t="shared" si="20"/>
        <v>454</v>
      </c>
      <c r="E57" s="15">
        <f t="shared" si="20"/>
        <v>4238</v>
      </c>
      <c r="F57" s="15">
        <f t="shared" si="20"/>
        <v>3317</v>
      </c>
      <c r="G57" s="15">
        <f t="shared" si="20"/>
        <v>921</v>
      </c>
      <c r="H57" s="15">
        <f t="shared" ref="H57:I57" si="21">SUM(H59:H68)</f>
        <v>360</v>
      </c>
      <c r="I57" s="15">
        <f t="shared" si="21"/>
        <v>0</v>
      </c>
      <c r="J57" s="15">
        <f t="shared" ref="J57" si="22">SUM(J59:J68)</f>
        <v>416</v>
      </c>
      <c r="K57" s="15">
        <f t="shared" si="20"/>
        <v>3000</v>
      </c>
      <c r="L57" s="15">
        <f t="shared" si="20"/>
        <v>0</v>
      </c>
      <c r="M57" s="15">
        <f t="shared" si="20"/>
        <v>3000</v>
      </c>
      <c r="N57" s="15">
        <f t="shared" ref="N57" si="23">SUM(N59:N68)</f>
        <v>1000</v>
      </c>
      <c r="O57" s="15">
        <f t="shared" si="20"/>
        <v>48</v>
      </c>
      <c r="P57" s="15">
        <f t="shared" ref="P57:R57" si="24">SUM(P59:P68)</f>
        <v>492</v>
      </c>
      <c r="Q57" s="15">
        <f t="shared" si="24"/>
        <v>686</v>
      </c>
      <c r="R57" s="15">
        <f t="shared" si="24"/>
        <v>497</v>
      </c>
      <c r="S57" s="15">
        <f t="shared" si="20"/>
        <v>0</v>
      </c>
      <c r="T57" s="15">
        <f t="shared" si="20"/>
        <v>0</v>
      </c>
      <c r="U57" s="15">
        <f t="shared" ref="U57:V57" si="25">SUM(U59:U68)</f>
        <v>0</v>
      </c>
      <c r="V57" s="15">
        <f t="shared" si="25"/>
        <v>223</v>
      </c>
      <c r="W57" s="44" t="s">
        <v>15</v>
      </c>
    </row>
    <row r="58" ht="25" customHeight="1" spans="1:23">
      <c r="A58" s="16" t="s">
        <v>48</v>
      </c>
      <c r="B58" s="18">
        <f>B60+B61+B62+B59</f>
        <v>5285</v>
      </c>
      <c r="C58" s="18">
        <f t="shared" ref="C58:V58" si="26">C60+C61+C62+C59</f>
        <v>1732</v>
      </c>
      <c r="D58" s="18">
        <f t="shared" si="26"/>
        <v>3553</v>
      </c>
      <c r="E58" s="18">
        <f t="shared" si="26"/>
        <v>1025</v>
      </c>
      <c r="F58" s="18">
        <f t="shared" si="26"/>
        <v>916</v>
      </c>
      <c r="G58" s="18">
        <f t="shared" si="26"/>
        <v>109</v>
      </c>
      <c r="H58" s="18">
        <f t="shared" si="26"/>
        <v>360</v>
      </c>
      <c r="I58" s="18">
        <f t="shared" si="26"/>
        <v>0</v>
      </c>
      <c r="J58" s="18">
        <f t="shared" si="26"/>
        <v>0</v>
      </c>
      <c r="K58" s="18">
        <f t="shared" si="26"/>
        <v>3000</v>
      </c>
      <c r="L58" s="18">
        <f t="shared" si="26"/>
        <v>0</v>
      </c>
      <c r="M58" s="18">
        <f t="shared" si="26"/>
        <v>3000</v>
      </c>
      <c r="N58" s="18">
        <f t="shared" si="26"/>
        <v>700</v>
      </c>
      <c r="O58" s="18">
        <f t="shared" si="26"/>
        <v>0</v>
      </c>
      <c r="P58" s="18">
        <f t="shared" si="26"/>
        <v>115</v>
      </c>
      <c r="Q58" s="18">
        <f t="shared" si="26"/>
        <v>0</v>
      </c>
      <c r="R58" s="18">
        <f t="shared" si="26"/>
        <v>85</v>
      </c>
      <c r="S58" s="18">
        <f t="shared" si="26"/>
        <v>0</v>
      </c>
      <c r="T58" s="18">
        <f t="shared" si="26"/>
        <v>0</v>
      </c>
      <c r="U58" s="18">
        <f t="shared" si="26"/>
        <v>0</v>
      </c>
      <c r="V58" s="18">
        <f t="shared" si="26"/>
        <v>0</v>
      </c>
      <c r="W58" s="44"/>
    </row>
    <row r="59" ht="62" customHeight="1" spans="1:23">
      <c r="A59" s="19" t="s">
        <v>76</v>
      </c>
      <c r="B59" s="20">
        <f t="shared" ref="B59:B68" si="27">E59+H59+I59+J59+K59+N59+O59+P59+Q59+R59+S59+T59+U59+V59</f>
        <v>360</v>
      </c>
      <c r="C59" s="20">
        <v>0</v>
      </c>
      <c r="D59" s="20">
        <f t="shared" ref="D59:D68" si="28">B59-C59</f>
        <v>360</v>
      </c>
      <c r="E59" s="21">
        <v>0</v>
      </c>
      <c r="F59" s="20">
        <v>0</v>
      </c>
      <c r="G59" s="21">
        <v>0</v>
      </c>
      <c r="H59" s="21">
        <v>360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44" t="s">
        <v>77</v>
      </c>
    </row>
    <row r="60" ht="22" customHeight="1" spans="1:23">
      <c r="A60" s="19" t="s">
        <v>78</v>
      </c>
      <c r="B60" s="20">
        <f t="shared" si="27"/>
        <v>126</v>
      </c>
      <c r="C60" s="21">
        <v>98</v>
      </c>
      <c r="D60" s="20">
        <f t="shared" si="28"/>
        <v>28</v>
      </c>
      <c r="E60" s="21">
        <v>107</v>
      </c>
      <c r="F60" s="21">
        <v>98</v>
      </c>
      <c r="G60" s="21">
        <v>9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1">
        <v>19</v>
      </c>
      <c r="S60" s="20">
        <v>0</v>
      </c>
      <c r="T60" s="20">
        <v>0</v>
      </c>
      <c r="U60" s="20">
        <v>0</v>
      </c>
      <c r="V60" s="20">
        <v>0</v>
      </c>
      <c r="W60" s="44" t="s">
        <v>15</v>
      </c>
    </row>
    <row r="61" ht="22" customHeight="1" spans="1:23">
      <c r="A61" s="19" t="s">
        <v>79</v>
      </c>
      <c r="B61" s="20">
        <f t="shared" si="27"/>
        <v>1198</v>
      </c>
      <c r="C61" s="21">
        <v>360</v>
      </c>
      <c r="D61" s="20">
        <f t="shared" si="28"/>
        <v>838</v>
      </c>
      <c r="E61" s="21">
        <v>461</v>
      </c>
      <c r="F61" s="21">
        <v>327</v>
      </c>
      <c r="G61" s="21">
        <v>134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1">
        <v>700</v>
      </c>
      <c r="O61" s="20">
        <v>0</v>
      </c>
      <c r="P61" s="20">
        <v>0</v>
      </c>
      <c r="Q61" s="20">
        <v>0</v>
      </c>
      <c r="R61" s="21">
        <v>37</v>
      </c>
      <c r="S61" s="20">
        <v>0</v>
      </c>
      <c r="T61" s="20">
        <v>0</v>
      </c>
      <c r="U61" s="20">
        <v>0</v>
      </c>
      <c r="V61" s="20">
        <v>0</v>
      </c>
      <c r="W61" s="44" t="s">
        <v>15</v>
      </c>
    </row>
    <row r="62" ht="22" customHeight="1" spans="1:23">
      <c r="A62" s="19" t="s">
        <v>80</v>
      </c>
      <c r="B62" s="20">
        <f t="shared" si="27"/>
        <v>3601</v>
      </c>
      <c r="C62" s="21">
        <v>1274</v>
      </c>
      <c r="D62" s="20">
        <f t="shared" si="28"/>
        <v>2327</v>
      </c>
      <c r="E62" s="21">
        <v>457</v>
      </c>
      <c r="F62" s="21">
        <v>491</v>
      </c>
      <c r="G62" s="21">
        <v>-34</v>
      </c>
      <c r="H62" s="20">
        <v>0</v>
      </c>
      <c r="I62" s="20">
        <v>0</v>
      </c>
      <c r="J62" s="20">
        <v>0</v>
      </c>
      <c r="K62" s="21">
        <v>3000</v>
      </c>
      <c r="L62" s="20">
        <v>0</v>
      </c>
      <c r="M62" s="21">
        <v>3000</v>
      </c>
      <c r="N62" s="20">
        <v>0</v>
      </c>
      <c r="O62" s="20">
        <v>0</v>
      </c>
      <c r="P62" s="21">
        <v>115</v>
      </c>
      <c r="Q62" s="20">
        <v>0</v>
      </c>
      <c r="R62" s="21">
        <v>29</v>
      </c>
      <c r="S62" s="20">
        <v>0</v>
      </c>
      <c r="T62" s="20">
        <v>0</v>
      </c>
      <c r="U62" s="20">
        <v>0</v>
      </c>
      <c r="V62" s="20">
        <v>0</v>
      </c>
      <c r="W62" s="44" t="s">
        <v>15</v>
      </c>
    </row>
    <row r="63" ht="22" customHeight="1" spans="1:23">
      <c r="A63" s="19" t="s">
        <v>81</v>
      </c>
      <c r="B63" s="20">
        <f t="shared" si="27"/>
        <v>1873</v>
      </c>
      <c r="C63" s="21">
        <v>2771</v>
      </c>
      <c r="D63" s="20">
        <f t="shared" si="28"/>
        <v>-898</v>
      </c>
      <c r="E63" s="21">
        <v>1286</v>
      </c>
      <c r="F63" s="21">
        <v>851</v>
      </c>
      <c r="G63" s="21">
        <v>435</v>
      </c>
      <c r="H63" s="20">
        <v>0</v>
      </c>
      <c r="I63" s="20">
        <v>0</v>
      </c>
      <c r="J63" s="21">
        <v>216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1">
        <v>243</v>
      </c>
      <c r="Q63" s="20">
        <v>0</v>
      </c>
      <c r="R63" s="21">
        <v>128</v>
      </c>
      <c r="S63" s="20">
        <v>0</v>
      </c>
      <c r="T63" s="20">
        <v>0</v>
      </c>
      <c r="U63" s="20">
        <v>0</v>
      </c>
      <c r="V63" s="20">
        <v>0</v>
      </c>
      <c r="W63" s="44" t="s">
        <v>15</v>
      </c>
    </row>
    <row r="64" ht="22" customHeight="1" spans="1:23">
      <c r="A64" s="19" t="s">
        <v>82</v>
      </c>
      <c r="B64" s="20">
        <f t="shared" si="27"/>
        <v>663</v>
      </c>
      <c r="C64" s="21">
        <v>2249</v>
      </c>
      <c r="D64" s="20">
        <f t="shared" si="28"/>
        <v>-1586</v>
      </c>
      <c r="E64" s="21">
        <v>589</v>
      </c>
      <c r="F64" s="21">
        <v>327</v>
      </c>
      <c r="G64" s="21">
        <v>262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1">
        <v>74</v>
      </c>
      <c r="S64" s="20">
        <v>0</v>
      </c>
      <c r="T64" s="20">
        <v>0</v>
      </c>
      <c r="U64" s="20">
        <v>0</v>
      </c>
      <c r="V64" s="20">
        <v>0</v>
      </c>
      <c r="W64" s="44" t="s">
        <v>15</v>
      </c>
    </row>
    <row r="65" ht="22" customHeight="1" spans="1:23">
      <c r="A65" s="19" t="s">
        <v>83</v>
      </c>
      <c r="B65" s="20">
        <f t="shared" si="27"/>
        <v>955</v>
      </c>
      <c r="C65" s="21">
        <v>2195</v>
      </c>
      <c r="D65" s="20">
        <f t="shared" si="28"/>
        <v>-1240</v>
      </c>
      <c r="E65" s="21">
        <v>578</v>
      </c>
      <c r="F65" s="21">
        <v>654</v>
      </c>
      <c r="G65" s="21">
        <v>-76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1">
        <v>309</v>
      </c>
      <c r="R65" s="21">
        <v>68</v>
      </c>
      <c r="S65" s="20">
        <v>0</v>
      </c>
      <c r="T65" s="20">
        <v>0</v>
      </c>
      <c r="U65" s="20">
        <v>0</v>
      </c>
      <c r="V65" s="20">
        <v>0</v>
      </c>
      <c r="W65" s="44" t="s">
        <v>15</v>
      </c>
    </row>
    <row r="66" ht="22" customHeight="1" spans="1:23">
      <c r="A66" s="19" t="s">
        <v>84</v>
      </c>
      <c r="B66" s="20">
        <f t="shared" si="27"/>
        <v>265</v>
      </c>
      <c r="C66" s="21">
        <v>56</v>
      </c>
      <c r="D66" s="20">
        <f t="shared" si="28"/>
        <v>209</v>
      </c>
      <c r="E66" s="21">
        <v>74</v>
      </c>
      <c r="F66" s="21">
        <v>23</v>
      </c>
      <c r="G66" s="21">
        <v>51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1">
        <v>150</v>
      </c>
      <c r="R66" s="21">
        <v>41</v>
      </c>
      <c r="S66" s="20">
        <v>0</v>
      </c>
      <c r="T66" s="20">
        <v>0</v>
      </c>
      <c r="U66" s="20">
        <v>0</v>
      </c>
      <c r="V66" s="20">
        <v>0</v>
      </c>
      <c r="W66" s="44" t="s">
        <v>15</v>
      </c>
    </row>
    <row r="67" ht="22" customHeight="1" spans="1:23">
      <c r="A67" s="19" t="s">
        <v>85</v>
      </c>
      <c r="B67" s="20">
        <f t="shared" si="27"/>
        <v>514</v>
      </c>
      <c r="C67" s="21">
        <v>264</v>
      </c>
      <c r="D67" s="20">
        <f t="shared" si="28"/>
        <v>250</v>
      </c>
      <c r="E67" s="21">
        <v>39</v>
      </c>
      <c r="F67" s="21">
        <v>23</v>
      </c>
      <c r="G67" s="21">
        <v>16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1">
        <v>227</v>
      </c>
      <c r="R67" s="21">
        <v>25</v>
      </c>
      <c r="S67" s="20">
        <v>0</v>
      </c>
      <c r="T67" s="20">
        <v>0</v>
      </c>
      <c r="U67" s="20">
        <v>0</v>
      </c>
      <c r="V67" s="21">
        <v>223</v>
      </c>
      <c r="W67" s="44" t="s">
        <v>15</v>
      </c>
    </row>
    <row r="68" ht="22" customHeight="1" spans="1:23">
      <c r="A68" s="19" t="s">
        <v>86</v>
      </c>
      <c r="B68" s="20">
        <f t="shared" si="27"/>
        <v>1405</v>
      </c>
      <c r="C68" s="21">
        <v>1239</v>
      </c>
      <c r="D68" s="20">
        <f t="shared" si="28"/>
        <v>166</v>
      </c>
      <c r="E68" s="21">
        <v>647</v>
      </c>
      <c r="F68" s="21">
        <v>523</v>
      </c>
      <c r="G68" s="21">
        <v>124</v>
      </c>
      <c r="H68" s="20">
        <v>0</v>
      </c>
      <c r="I68" s="20">
        <v>0</v>
      </c>
      <c r="J68" s="21">
        <v>200</v>
      </c>
      <c r="K68" s="20">
        <v>0</v>
      </c>
      <c r="L68" s="20">
        <v>0</v>
      </c>
      <c r="M68" s="20">
        <v>0</v>
      </c>
      <c r="N68" s="21">
        <v>300</v>
      </c>
      <c r="O68" s="21">
        <v>48</v>
      </c>
      <c r="P68" s="21">
        <v>134</v>
      </c>
      <c r="Q68" s="20">
        <v>0</v>
      </c>
      <c r="R68" s="21">
        <v>76</v>
      </c>
      <c r="S68" s="20">
        <v>0</v>
      </c>
      <c r="T68" s="20">
        <v>0</v>
      </c>
      <c r="U68" s="20">
        <v>0</v>
      </c>
      <c r="V68" s="20">
        <v>0</v>
      </c>
      <c r="W68" s="44" t="s">
        <v>15</v>
      </c>
    </row>
    <row r="69" ht="22" customHeight="1" spans="1:23">
      <c r="A69" s="14" t="s">
        <v>87</v>
      </c>
      <c r="B69" s="15">
        <f t="shared" ref="B69:V69" si="29">SUM(B71:B77)</f>
        <v>3856</v>
      </c>
      <c r="C69" s="15">
        <f t="shared" si="29"/>
        <v>2940</v>
      </c>
      <c r="D69" s="15">
        <f t="shared" si="29"/>
        <v>916</v>
      </c>
      <c r="E69" s="15">
        <f t="shared" si="29"/>
        <v>1614</v>
      </c>
      <c r="F69" s="15">
        <f t="shared" si="29"/>
        <v>1256</v>
      </c>
      <c r="G69" s="15">
        <f t="shared" si="29"/>
        <v>358</v>
      </c>
      <c r="H69" s="15">
        <f t="shared" si="29"/>
        <v>0</v>
      </c>
      <c r="I69" s="15">
        <f t="shared" si="29"/>
        <v>0</v>
      </c>
      <c r="J69" s="15">
        <f t="shared" si="29"/>
        <v>0</v>
      </c>
      <c r="K69" s="15">
        <f t="shared" si="29"/>
        <v>0</v>
      </c>
      <c r="L69" s="15">
        <f t="shared" si="29"/>
        <v>0</v>
      </c>
      <c r="M69" s="15">
        <f t="shared" si="29"/>
        <v>0</v>
      </c>
      <c r="N69" s="15">
        <f t="shared" si="29"/>
        <v>300</v>
      </c>
      <c r="O69" s="15">
        <f t="shared" si="29"/>
        <v>24</v>
      </c>
      <c r="P69" s="15">
        <f t="shared" si="29"/>
        <v>692</v>
      </c>
      <c r="Q69" s="15">
        <f t="shared" si="29"/>
        <v>364</v>
      </c>
      <c r="R69" s="15">
        <f t="shared" si="29"/>
        <v>490</v>
      </c>
      <c r="S69" s="15">
        <f t="shared" si="29"/>
        <v>0</v>
      </c>
      <c r="T69" s="15">
        <f t="shared" si="29"/>
        <v>372</v>
      </c>
      <c r="U69" s="15">
        <f t="shared" si="29"/>
        <v>0</v>
      </c>
      <c r="V69" s="15">
        <f t="shared" si="29"/>
        <v>0</v>
      </c>
      <c r="W69" s="44" t="s">
        <v>15</v>
      </c>
    </row>
    <row r="70" ht="22" customHeight="1" spans="1:23">
      <c r="A70" s="16" t="s">
        <v>48</v>
      </c>
      <c r="B70" s="18">
        <f>SUM(B71:B73)</f>
        <v>1707</v>
      </c>
      <c r="C70" s="18">
        <f t="shared" ref="C70:V70" si="30">SUM(C71:C73)</f>
        <v>1233</v>
      </c>
      <c r="D70" s="18">
        <f t="shared" si="30"/>
        <v>474</v>
      </c>
      <c r="E70" s="18">
        <f t="shared" si="30"/>
        <v>366</v>
      </c>
      <c r="F70" s="18">
        <f t="shared" si="30"/>
        <v>379</v>
      </c>
      <c r="G70" s="18">
        <f t="shared" si="30"/>
        <v>-13</v>
      </c>
      <c r="H70" s="18">
        <f t="shared" si="30"/>
        <v>0</v>
      </c>
      <c r="I70" s="18">
        <f t="shared" si="30"/>
        <v>0</v>
      </c>
      <c r="J70" s="18">
        <f t="shared" si="30"/>
        <v>0</v>
      </c>
      <c r="K70" s="18">
        <f t="shared" si="30"/>
        <v>0</v>
      </c>
      <c r="L70" s="18">
        <f t="shared" si="30"/>
        <v>0</v>
      </c>
      <c r="M70" s="18">
        <f t="shared" si="30"/>
        <v>0</v>
      </c>
      <c r="N70" s="18">
        <f t="shared" si="30"/>
        <v>300</v>
      </c>
      <c r="O70" s="18">
        <f t="shared" si="30"/>
        <v>0</v>
      </c>
      <c r="P70" s="18">
        <f t="shared" si="30"/>
        <v>341</v>
      </c>
      <c r="Q70" s="18">
        <f t="shared" si="30"/>
        <v>364</v>
      </c>
      <c r="R70" s="18">
        <f t="shared" si="30"/>
        <v>151</v>
      </c>
      <c r="S70" s="18">
        <f t="shared" si="30"/>
        <v>0</v>
      </c>
      <c r="T70" s="18">
        <f t="shared" si="30"/>
        <v>185</v>
      </c>
      <c r="U70" s="18">
        <f t="shared" si="30"/>
        <v>0</v>
      </c>
      <c r="V70" s="18">
        <f t="shared" si="30"/>
        <v>0</v>
      </c>
      <c r="W70" s="44"/>
    </row>
    <row r="71" ht="22" customHeight="1" spans="1:23">
      <c r="A71" s="19" t="s">
        <v>88</v>
      </c>
      <c r="B71" s="20">
        <f t="shared" ref="B71:B77" si="31">E71+H71+I71+J71+K71+N71+O71+P71+Q71+R71+S71+T71+U71+V71</f>
        <v>251</v>
      </c>
      <c r="C71" s="21">
        <v>65</v>
      </c>
      <c r="D71" s="20">
        <f t="shared" ref="D71:D77" si="32">B71-C71</f>
        <v>186</v>
      </c>
      <c r="E71" s="21">
        <v>123</v>
      </c>
      <c r="F71" s="21">
        <v>65</v>
      </c>
      <c r="G71" s="21">
        <v>58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1">
        <v>95</v>
      </c>
      <c r="Q71" s="20">
        <v>0</v>
      </c>
      <c r="R71" s="21">
        <v>33</v>
      </c>
      <c r="S71" s="20">
        <v>0</v>
      </c>
      <c r="T71" s="20">
        <v>0</v>
      </c>
      <c r="U71" s="20">
        <v>0</v>
      </c>
      <c r="V71" s="20">
        <v>0</v>
      </c>
      <c r="W71" s="44" t="s">
        <v>15</v>
      </c>
    </row>
    <row r="72" ht="22" customHeight="1" spans="1:23">
      <c r="A72" s="19" t="s">
        <v>89</v>
      </c>
      <c r="B72" s="20">
        <f t="shared" si="31"/>
        <v>752</v>
      </c>
      <c r="C72" s="21">
        <v>353</v>
      </c>
      <c r="D72" s="20">
        <f t="shared" si="32"/>
        <v>399</v>
      </c>
      <c r="E72" s="21">
        <v>203</v>
      </c>
      <c r="F72" s="21">
        <v>249</v>
      </c>
      <c r="G72" s="21">
        <v>-46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1">
        <v>300</v>
      </c>
      <c r="O72" s="20">
        <v>0</v>
      </c>
      <c r="P72" s="21">
        <v>166</v>
      </c>
      <c r="Q72" s="20">
        <v>0</v>
      </c>
      <c r="R72" s="21">
        <v>83</v>
      </c>
      <c r="S72" s="20">
        <v>0</v>
      </c>
      <c r="T72" s="20">
        <v>0</v>
      </c>
      <c r="U72" s="20">
        <v>0</v>
      </c>
      <c r="V72" s="20">
        <v>0</v>
      </c>
      <c r="W72" s="44" t="s">
        <v>15</v>
      </c>
    </row>
    <row r="73" ht="22" customHeight="1" spans="1:23">
      <c r="A73" s="19" t="s">
        <v>90</v>
      </c>
      <c r="B73" s="20">
        <f t="shared" si="31"/>
        <v>704</v>
      </c>
      <c r="C73" s="21">
        <v>815</v>
      </c>
      <c r="D73" s="20">
        <f t="shared" si="32"/>
        <v>-111</v>
      </c>
      <c r="E73" s="21">
        <v>40</v>
      </c>
      <c r="F73" s="21">
        <v>65</v>
      </c>
      <c r="G73" s="21">
        <v>-25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1">
        <v>80</v>
      </c>
      <c r="Q73" s="21">
        <v>364</v>
      </c>
      <c r="R73" s="21">
        <v>35</v>
      </c>
      <c r="S73" s="20">
        <v>0</v>
      </c>
      <c r="T73" s="21">
        <v>185</v>
      </c>
      <c r="U73" s="20">
        <v>0</v>
      </c>
      <c r="V73" s="20">
        <v>0</v>
      </c>
      <c r="W73" s="44" t="s">
        <v>15</v>
      </c>
    </row>
    <row r="74" ht="22" customHeight="1" spans="1:23">
      <c r="A74" s="19" t="s">
        <v>91</v>
      </c>
      <c r="B74" s="20">
        <f t="shared" si="31"/>
        <v>502</v>
      </c>
      <c r="C74" s="21">
        <v>768</v>
      </c>
      <c r="D74" s="20">
        <f t="shared" si="32"/>
        <v>-266</v>
      </c>
      <c r="E74" s="21">
        <v>239</v>
      </c>
      <c r="F74" s="21">
        <v>131</v>
      </c>
      <c r="G74" s="21">
        <v>108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v>76</v>
      </c>
      <c r="S74" s="20">
        <v>0</v>
      </c>
      <c r="T74" s="21">
        <v>187</v>
      </c>
      <c r="U74" s="20">
        <v>0</v>
      </c>
      <c r="V74" s="20">
        <v>0</v>
      </c>
      <c r="W74" s="44" t="s">
        <v>15</v>
      </c>
    </row>
    <row r="75" ht="22" customHeight="1" spans="1:23">
      <c r="A75" s="19" t="s">
        <v>92</v>
      </c>
      <c r="B75" s="20">
        <f t="shared" si="31"/>
        <v>106</v>
      </c>
      <c r="C75" s="21">
        <v>26</v>
      </c>
      <c r="D75" s="20">
        <f t="shared" si="32"/>
        <v>80</v>
      </c>
      <c r="E75" s="21">
        <v>48</v>
      </c>
      <c r="F75" s="21">
        <v>26</v>
      </c>
      <c r="G75" s="21">
        <v>22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1">
        <v>24</v>
      </c>
      <c r="P75" s="20">
        <v>0</v>
      </c>
      <c r="Q75" s="20">
        <v>0</v>
      </c>
      <c r="R75" s="21">
        <v>34</v>
      </c>
      <c r="S75" s="20">
        <v>0</v>
      </c>
      <c r="T75" s="20">
        <v>0</v>
      </c>
      <c r="U75" s="20">
        <v>0</v>
      </c>
      <c r="V75" s="20">
        <v>0</v>
      </c>
      <c r="W75" s="44" t="s">
        <v>15</v>
      </c>
    </row>
    <row r="76" ht="22" customHeight="1" spans="1:23">
      <c r="A76" s="19" t="s">
        <v>93</v>
      </c>
      <c r="B76" s="20">
        <f t="shared" si="31"/>
        <v>750</v>
      </c>
      <c r="C76" s="21">
        <v>488</v>
      </c>
      <c r="D76" s="20">
        <f t="shared" si="32"/>
        <v>262</v>
      </c>
      <c r="E76" s="21">
        <v>436</v>
      </c>
      <c r="F76" s="21">
        <v>393</v>
      </c>
      <c r="G76" s="21">
        <v>43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1">
        <v>201</v>
      </c>
      <c r="Q76" s="20">
        <v>0</v>
      </c>
      <c r="R76" s="21">
        <v>113</v>
      </c>
      <c r="S76" s="20">
        <v>0</v>
      </c>
      <c r="T76" s="20">
        <v>0</v>
      </c>
      <c r="U76" s="20">
        <v>0</v>
      </c>
      <c r="V76" s="20">
        <v>0</v>
      </c>
      <c r="W76" s="44" t="s">
        <v>15</v>
      </c>
    </row>
    <row r="77" ht="22" customHeight="1" spans="1:23">
      <c r="A77" s="19" t="s">
        <v>94</v>
      </c>
      <c r="B77" s="20">
        <f t="shared" si="31"/>
        <v>791</v>
      </c>
      <c r="C77" s="21">
        <v>425</v>
      </c>
      <c r="D77" s="20">
        <f t="shared" si="32"/>
        <v>366</v>
      </c>
      <c r="E77" s="21">
        <v>525</v>
      </c>
      <c r="F77" s="21">
        <v>327</v>
      </c>
      <c r="G77" s="21">
        <v>198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1">
        <v>150</v>
      </c>
      <c r="Q77" s="20">
        <v>0</v>
      </c>
      <c r="R77" s="21">
        <v>116</v>
      </c>
      <c r="S77" s="20">
        <v>0</v>
      </c>
      <c r="T77" s="20">
        <v>0</v>
      </c>
      <c r="U77" s="20">
        <v>0</v>
      </c>
      <c r="V77" s="20">
        <v>0</v>
      </c>
      <c r="W77" s="44" t="s">
        <v>15</v>
      </c>
    </row>
    <row r="78" ht="22" customHeight="1" spans="1:23">
      <c r="A78" s="14" t="s">
        <v>95</v>
      </c>
      <c r="B78" s="15">
        <f t="shared" ref="B78:V78" si="33">SUM(B80:B84)</f>
        <v>2058</v>
      </c>
      <c r="C78" s="15">
        <f t="shared" si="33"/>
        <v>8327</v>
      </c>
      <c r="D78" s="15">
        <f t="shared" si="33"/>
        <v>-6269</v>
      </c>
      <c r="E78" s="15">
        <f t="shared" si="33"/>
        <v>895</v>
      </c>
      <c r="F78" s="15">
        <f t="shared" si="33"/>
        <v>672</v>
      </c>
      <c r="G78" s="15">
        <f t="shared" si="33"/>
        <v>223</v>
      </c>
      <c r="H78" s="15">
        <f t="shared" si="33"/>
        <v>0</v>
      </c>
      <c r="I78" s="15">
        <f t="shared" si="33"/>
        <v>0</v>
      </c>
      <c r="J78" s="15">
        <f t="shared" si="33"/>
        <v>0</v>
      </c>
      <c r="K78" s="15">
        <f t="shared" si="33"/>
        <v>0</v>
      </c>
      <c r="L78" s="15">
        <f t="shared" si="33"/>
        <v>0</v>
      </c>
      <c r="M78" s="15">
        <f t="shared" si="33"/>
        <v>0</v>
      </c>
      <c r="N78" s="15">
        <f t="shared" si="33"/>
        <v>0</v>
      </c>
      <c r="O78" s="15">
        <f t="shared" si="33"/>
        <v>0</v>
      </c>
      <c r="P78" s="15">
        <f t="shared" si="33"/>
        <v>110</v>
      </c>
      <c r="Q78" s="15">
        <f t="shared" si="33"/>
        <v>430</v>
      </c>
      <c r="R78" s="15">
        <f t="shared" si="33"/>
        <v>398</v>
      </c>
      <c r="S78" s="15">
        <f t="shared" si="33"/>
        <v>0</v>
      </c>
      <c r="T78" s="15">
        <f t="shared" si="33"/>
        <v>0</v>
      </c>
      <c r="U78" s="15">
        <f t="shared" si="33"/>
        <v>0</v>
      </c>
      <c r="V78" s="15">
        <f t="shared" si="33"/>
        <v>225</v>
      </c>
      <c r="W78" s="44" t="s">
        <v>15</v>
      </c>
    </row>
    <row r="79" ht="22" customHeight="1" spans="1:23">
      <c r="A79" s="16" t="s">
        <v>48</v>
      </c>
      <c r="B79" s="18">
        <f>SUM(B80:B81)</f>
        <v>578</v>
      </c>
      <c r="C79" s="18">
        <f t="shared" ref="C79:V79" si="34">SUM(C80:C81)</f>
        <v>1040</v>
      </c>
      <c r="D79" s="18">
        <f t="shared" si="34"/>
        <v>-462</v>
      </c>
      <c r="E79" s="18">
        <f t="shared" si="34"/>
        <v>272</v>
      </c>
      <c r="F79" s="18">
        <f t="shared" si="34"/>
        <v>266</v>
      </c>
      <c r="G79" s="18">
        <f t="shared" si="34"/>
        <v>6</v>
      </c>
      <c r="H79" s="18">
        <f t="shared" si="34"/>
        <v>0</v>
      </c>
      <c r="I79" s="18">
        <f t="shared" si="34"/>
        <v>0</v>
      </c>
      <c r="J79" s="18">
        <f t="shared" si="34"/>
        <v>0</v>
      </c>
      <c r="K79" s="18">
        <f t="shared" si="34"/>
        <v>0</v>
      </c>
      <c r="L79" s="18">
        <f t="shared" si="34"/>
        <v>0</v>
      </c>
      <c r="M79" s="18">
        <f t="shared" si="34"/>
        <v>0</v>
      </c>
      <c r="N79" s="18">
        <f t="shared" si="34"/>
        <v>0</v>
      </c>
      <c r="O79" s="18">
        <f t="shared" si="34"/>
        <v>0</v>
      </c>
      <c r="P79" s="18">
        <f t="shared" si="34"/>
        <v>0</v>
      </c>
      <c r="Q79" s="18">
        <f t="shared" si="34"/>
        <v>150</v>
      </c>
      <c r="R79" s="18">
        <f t="shared" si="34"/>
        <v>156</v>
      </c>
      <c r="S79" s="18">
        <f t="shared" si="34"/>
        <v>0</v>
      </c>
      <c r="T79" s="18">
        <f t="shared" si="34"/>
        <v>0</v>
      </c>
      <c r="U79" s="18">
        <f t="shared" si="34"/>
        <v>0</v>
      </c>
      <c r="V79" s="18">
        <f t="shared" si="34"/>
        <v>0</v>
      </c>
      <c r="W79" s="44"/>
    </row>
    <row r="80" ht="22" customHeight="1" spans="1:23">
      <c r="A80" s="19" t="s">
        <v>96</v>
      </c>
      <c r="B80" s="20">
        <f t="shared" ref="B80:B84" si="35">E80+H80+I80+J80+K80+N80+O80+P80+Q80+R80+S80+T80+U80+V80</f>
        <v>293</v>
      </c>
      <c r="C80" s="21">
        <v>143</v>
      </c>
      <c r="D80" s="20">
        <f t="shared" ref="D80:D84" si="36">B80-C80</f>
        <v>150</v>
      </c>
      <c r="E80" s="21">
        <v>80</v>
      </c>
      <c r="F80" s="21">
        <v>89</v>
      </c>
      <c r="G80" s="21">
        <v>-9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1">
        <v>150</v>
      </c>
      <c r="R80" s="21">
        <v>63</v>
      </c>
      <c r="S80" s="20">
        <v>0</v>
      </c>
      <c r="T80" s="20">
        <v>0</v>
      </c>
      <c r="U80" s="20">
        <v>0</v>
      </c>
      <c r="V80" s="20">
        <v>0</v>
      </c>
      <c r="W80" s="44" t="s">
        <v>15</v>
      </c>
    </row>
    <row r="81" ht="22" customHeight="1" spans="1:23">
      <c r="A81" s="19" t="s">
        <v>97</v>
      </c>
      <c r="B81" s="20">
        <f t="shared" si="35"/>
        <v>285</v>
      </c>
      <c r="C81" s="21">
        <v>897</v>
      </c>
      <c r="D81" s="20">
        <f t="shared" si="36"/>
        <v>-612</v>
      </c>
      <c r="E81" s="21">
        <v>192</v>
      </c>
      <c r="F81" s="21">
        <v>177</v>
      </c>
      <c r="G81" s="21">
        <v>15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1">
        <v>93</v>
      </c>
      <c r="S81" s="20">
        <v>0</v>
      </c>
      <c r="T81" s="20">
        <v>0</v>
      </c>
      <c r="U81" s="20">
        <v>0</v>
      </c>
      <c r="V81" s="20">
        <v>0</v>
      </c>
      <c r="W81" s="44" t="s">
        <v>15</v>
      </c>
    </row>
    <row r="82" ht="22" customHeight="1" spans="1:23">
      <c r="A82" s="19" t="s">
        <v>98</v>
      </c>
      <c r="B82" s="20">
        <f t="shared" si="35"/>
        <v>307</v>
      </c>
      <c r="C82" s="21">
        <v>1125</v>
      </c>
      <c r="D82" s="20">
        <f t="shared" si="36"/>
        <v>-818</v>
      </c>
      <c r="E82" s="21">
        <v>113</v>
      </c>
      <c r="F82" s="21">
        <v>46</v>
      </c>
      <c r="G82" s="21">
        <v>67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1">
        <v>110</v>
      </c>
      <c r="Q82" s="20">
        <v>0</v>
      </c>
      <c r="R82" s="21">
        <v>84</v>
      </c>
      <c r="S82" s="20">
        <v>0</v>
      </c>
      <c r="T82" s="20">
        <v>0</v>
      </c>
      <c r="U82" s="20">
        <v>0</v>
      </c>
      <c r="V82" s="20">
        <v>0</v>
      </c>
      <c r="W82" s="44" t="s">
        <v>15</v>
      </c>
    </row>
    <row r="83" ht="22" customHeight="1" spans="1:23">
      <c r="A83" s="19" t="s">
        <v>99</v>
      </c>
      <c r="B83" s="20">
        <f t="shared" si="35"/>
        <v>496</v>
      </c>
      <c r="C83" s="21">
        <v>5415</v>
      </c>
      <c r="D83" s="20">
        <f t="shared" si="36"/>
        <v>-4919</v>
      </c>
      <c r="E83" s="21">
        <v>400</v>
      </c>
      <c r="F83" s="21">
        <v>262</v>
      </c>
      <c r="G83" s="21">
        <v>138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1">
        <v>96</v>
      </c>
      <c r="S83" s="20">
        <v>0</v>
      </c>
      <c r="T83" s="20">
        <v>0</v>
      </c>
      <c r="U83" s="20">
        <v>0</v>
      </c>
      <c r="V83" s="20">
        <v>0</v>
      </c>
      <c r="W83" s="44" t="s">
        <v>15</v>
      </c>
    </row>
    <row r="84" ht="22" customHeight="1" spans="1:23">
      <c r="A84" s="19" t="s">
        <v>100</v>
      </c>
      <c r="B84" s="20">
        <f t="shared" si="35"/>
        <v>677</v>
      </c>
      <c r="C84" s="21">
        <v>747</v>
      </c>
      <c r="D84" s="20">
        <f t="shared" si="36"/>
        <v>-70</v>
      </c>
      <c r="E84" s="21">
        <v>110</v>
      </c>
      <c r="F84" s="21">
        <v>98</v>
      </c>
      <c r="G84" s="21">
        <v>12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1">
        <v>280</v>
      </c>
      <c r="R84" s="21">
        <v>62</v>
      </c>
      <c r="S84" s="20">
        <v>0</v>
      </c>
      <c r="T84" s="20">
        <v>0</v>
      </c>
      <c r="U84" s="20">
        <v>0</v>
      </c>
      <c r="V84" s="21">
        <v>225</v>
      </c>
      <c r="W84" s="44" t="s">
        <v>15</v>
      </c>
    </row>
    <row r="85" ht="22" customHeight="1" spans="1:23">
      <c r="A85" s="14" t="s">
        <v>101</v>
      </c>
      <c r="B85" s="15">
        <f t="shared" ref="B85:V85" si="37">SUM(B87:B91)</f>
        <v>5130.18</v>
      </c>
      <c r="C85" s="15">
        <f t="shared" si="37"/>
        <v>2172</v>
      </c>
      <c r="D85" s="15">
        <f t="shared" si="37"/>
        <v>2958.18</v>
      </c>
      <c r="E85" s="15">
        <f t="shared" si="37"/>
        <v>1374</v>
      </c>
      <c r="F85" s="15">
        <f t="shared" si="37"/>
        <v>664</v>
      </c>
      <c r="G85" s="15">
        <f t="shared" si="37"/>
        <v>710</v>
      </c>
      <c r="H85" s="15">
        <f t="shared" si="37"/>
        <v>0</v>
      </c>
      <c r="I85" s="15">
        <f t="shared" si="37"/>
        <v>120</v>
      </c>
      <c r="J85" s="15">
        <f t="shared" si="37"/>
        <v>0</v>
      </c>
      <c r="K85" s="15">
        <f t="shared" si="37"/>
        <v>0</v>
      </c>
      <c r="L85" s="15">
        <f t="shared" si="37"/>
        <v>0</v>
      </c>
      <c r="M85" s="15">
        <f t="shared" si="37"/>
        <v>0</v>
      </c>
      <c r="N85" s="15">
        <f t="shared" si="37"/>
        <v>0</v>
      </c>
      <c r="O85" s="15">
        <f t="shared" si="37"/>
        <v>0</v>
      </c>
      <c r="P85" s="15">
        <f t="shared" si="37"/>
        <v>109</v>
      </c>
      <c r="Q85" s="15">
        <f t="shared" si="37"/>
        <v>0</v>
      </c>
      <c r="R85" s="15">
        <f t="shared" si="37"/>
        <v>288</v>
      </c>
      <c r="S85" s="15">
        <f t="shared" si="37"/>
        <v>15.18</v>
      </c>
      <c r="T85" s="15">
        <f t="shared" si="37"/>
        <v>0</v>
      </c>
      <c r="U85" s="15">
        <f t="shared" si="37"/>
        <v>3000</v>
      </c>
      <c r="V85" s="15">
        <f t="shared" si="37"/>
        <v>224</v>
      </c>
      <c r="W85" s="44" t="s">
        <v>15</v>
      </c>
    </row>
    <row r="86" ht="22" customHeight="1" spans="1:23">
      <c r="A86" s="16" t="s">
        <v>48</v>
      </c>
      <c r="B86" s="18">
        <f>SUM(B87:B88)</f>
        <v>616</v>
      </c>
      <c r="C86" s="18">
        <f t="shared" ref="C86:V86" si="38">SUM(C87:C88)</f>
        <v>1101</v>
      </c>
      <c r="D86" s="18">
        <f t="shared" si="38"/>
        <v>-485</v>
      </c>
      <c r="E86" s="18">
        <f t="shared" si="38"/>
        <v>179</v>
      </c>
      <c r="F86" s="18">
        <f t="shared" si="38"/>
        <v>36</v>
      </c>
      <c r="G86" s="18">
        <f t="shared" si="38"/>
        <v>143</v>
      </c>
      <c r="H86" s="18">
        <f t="shared" si="38"/>
        <v>0</v>
      </c>
      <c r="I86" s="18">
        <f t="shared" si="38"/>
        <v>120</v>
      </c>
      <c r="J86" s="18">
        <f t="shared" si="38"/>
        <v>0</v>
      </c>
      <c r="K86" s="18">
        <f t="shared" si="38"/>
        <v>0</v>
      </c>
      <c r="L86" s="18">
        <f t="shared" si="38"/>
        <v>0</v>
      </c>
      <c r="M86" s="18">
        <f t="shared" si="38"/>
        <v>0</v>
      </c>
      <c r="N86" s="18">
        <f t="shared" si="38"/>
        <v>0</v>
      </c>
      <c r="O86" s="18">
        <f t="shared" si="38"/>
        <v>0</v>
      </c>
      <c r="P86" s="18">
        <f t="shared" si="38"/>
        <v>0</v>
      </c>
      <c r="Q86" s="18">
        <f t="shared" si="38"/>
        <v>0</v>
      </c>
      <c r="R86" s="18">
        <f t="shared" si="38"/>
        <v>93</v>
      </c>
      <c r="S86" s="18">
        <f t="shared" si="38"/>
        <v>0</v>
      </c>
      <c r="T86" s="18">
        <f t="shared" si="38"/>
        <v>0</v>
      </c>
      <c r="U86" s="18">
        <f t="shared" si="38"/>
        <v>0</v>
      </c>
      <c r="V86" s="18">
        <f t="shared" si="38"/>
        <v>224</v>
      </c>
      <c r="W86" s="44"/>
    </row>
    <row r="87" ht="22" customHeight="1" spans="1:23">
      <c r="A87" s="19" t="s">
        <v>102</v>
      </c>
      <c r="B87" s="20">
        <f t="shared" ref="B87:B91" si="39">E87+H87+I87+J87+K87+N87+O87+P87+Q87+R87+S87+T87+U87+V87</f>
        <v>440</v>
      </c>
      <c r="C87" s="21">
        <v>371</v>
      </c>
      <c r="D87" s="20">
        <f t="shared" ref="D87:D91" si="40">B87-C87</f>
        <v>69</v>
      </c>
      <c r="E87" s="21">
        <v>68</v>
      </c>
      <c r="F87" s="21">
        <v>3</v>
      </c>
      <c r="G87" s="21">
        <v>65</v>
      </c>
      <c r="H87" s="20">
        <v>0</v>
      </c>
      <c r="I87" s="21">
        <v>120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1">
        <v>28</v>
      </c>
      <c r="S87" s="20">
        <v>0</v>
      </c>
      <c r="T87" s="20">
        <v>0</v>
      </c>
      <c r="U87" s="20">
        <v>0</v>
      </c>
      <c r="V87" s="21">
        <v>224</v>
      </c>
      <c r="W87" s="44" t="s">
        <v>15</v>
      </c>
    </row>
    <row r="88" ht="22" customHeight="1" spans="1:23">
      <c r="A88" s="19" t="s">
        <v>103</v>
      </c>
      <c r="B88" s="20">
        <f t="shared" si="39"/>
        <v>176</v>
      </c>
      <c r="C88" s="21">
        <v>730</v>
      </c>
      <c r="D88" s="20">
        <f t="shared" si="40"/>
        <v>-554</v>
      </c>
      <c r="E88" s="21">
        <v>111</v>
      </c>
      <c r="F88" s="21">
        <v>33</v>
      </c>
      <c r="G88" s="21">
        <v>78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1">
        <v>65</v>
      </c>
      <c r="S88" s="20">
        <v>0</v>
      </c>
      <c r="T88" s="20">
        <v>0</v>
      </c>
      <c r="U88" s="20">
        <v>0</v>
      </c>
      <c r="V88" s="20">
        <v>0</v>
      </c>
      <c r="W88" s="44" t="s">
        <v>15</v>
      </c>
    </row>
    <row r="89" ht="22" customHeight="1" spans="1:23">
      <c r="A89" s="19" t="s">
        <v>104</v>
      </c>
      <c r="B89" s="20">
        <f t="shared" si="39"/>
        <v>401</v>
      </c>
      <c r="C89" s="21">
        <v>147</v>
      </c>
      <c r="D89" s="20">
        <f t="shared" si="40"/>
        <v>254</v>
      </c>
      <c r="E89" s="21">
        <v>235</v>
      </c>
      <c r="F89" s="21">
        <v>98</v>
      </c>
      <c r="G89" s="21">
        <v>137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1">
        <v>109</v>
      </c>
      <c r="Q89" s="20">
        <v>0</v>
      </c>
      <c r="R89" s="21">
        <v>57</v>
      </c>
      <c r="S89" s="20">
        <v>0</v>
      </c>
      <c r="T89" s="20">
        <v>0</v>
      </c>
      <c r="U89" s="20">
        <v>0</v>
      </c>
      <c r="V89" s="20">
        <v>0</v>
      </c>
      <c r="W89" s="44" t="s">
        <v>15</v>
      </c>
    </row>
    <row r="90" ht="22" customHeight="1" spans="1:23">
      <c r="A90" s="19" t="s">
        <v>105</v>
      </c>
      <c r="B90" s="20">
        <f t="shared" si="39"/>
        <v>596.18</v>
      </c>
      <c r="C90" s="21">
        <v>339</v>
      </c>
      <c r="D90" s="20">
        <f t="shared" si="40"/>
        <v>257.18</v>
      </c>
      <c r="E90" s="21">
        <v>497</v>
      </c>
      <c r="F90" s="21">
        <v>268</v>
      </c>
      <c r="G90" s="21">
        <v>229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1">
        <v>84</v>
      </c>
      <c r="S90" s="21">
        <v>15.18</v>
      </c>
      <c r="T90" s="20">
        <v>0</v>
      </c>
      <c r="U90" s="20">
        <v>0</v>
      </c>
      <c r="V90" s="20">
        <v>0</v>
      </c>
      <c r="W90" s="44" t="s">
        <v>15</v>
      </c>
    </row>
    <row r="91" ht="22" customHeight="1" spans="1:23">
      <c r="A91" s="19" t="s">
        <v>106</v>
      </c>
      <c r="B91" s="20">
        <f t="shared" si="39"/>
        <v>3517</v>
      </c>
      <c r="C91" s="21">
        <v>585</v>
      </c>
      <c r="D91" s="20">
        <f t="shared" si="40"/>
        <v>2932</v>
      </c>
      <c r="E91" s="21">
        <v>463</v>
      </c>
      <c r="F91" s="21">
        <v>262</v>
      </c>
      <c r="G91" s="21">
        <v>201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1">
        <v>54</v>
      </c>
      <c r="S91" s="20">
        <v>0</v>
      </c>
      <c r="T91" s="20">
        <v>0</v>
      </c>
      <c r="U91" s="21">
        <v>3000</v>
      </c>
      <c r="V91" s="20">
        <v>0</v>
      </c>
      <c r="W91" s="44" t="s">
        <v>15</v>
      </c>
    </row>
    <row r="92" ht="22" customHeight="1" spans="1:23">
      <c r="A92" s="14" t="s">
        <v>107</v>
      </c>
      <c r="B92" s="15">
        <f t="shared" ref="B92:V92" si="41">SUM(B94:B104)</f>
        <v>4634</v>
      </c>
      <c r="C92" s="15">
        <f t="shared" si="41"/>
        <v>4556</v>
      </c>
      <c r="D92" s="15">
        <f t="shared" si="41"/>
        <v>78</v>
      </c>
      <c r="E92" s="15">
        <f t="shared" si="41"/>
        <v>2000</v>
      </c>
      <c r="F92" s="15">
        <f t="shared" si="41"/>
        <v>1180</v>
      </c>
      <c r="G92" s="15">
        <f t="shared" si="41"/>
        <v>820</v>
      </c>
      <c r="H92" s="15">
        <f t="shared" si="41"/>
        <v>0</v>
      </c>
      <c r="I92" s="15">
        <f t="shared" si="41"/>
        <v>0</v>
      </c>
      <c r="J92" s="15">
        <f t="shared" si="41"/>
        <v>120</v>
      </c>
      <c r="K92" s="15">
        <f t="shared" si="41"/>
        <v>0</v>
      </c>
      <c r="L92" s="15">
        <f t="shared" si="41"/>
        <v>0</v>
      </c>
      <c r="M92" s="15">
        <f t="shared" si="41"/>
        <v>0</v>
      </c>
      <c r="N92" s="15">
        <f t="shared" si="41"/>
        <v>1700</v>
      </c>
      <c r="O92" s="15">
        <f t="shared" si="41"/>
        <v>210</v>
      </c>
      <c r="P92" s="15">
        <f t="shared" si="41"/>
        <v>72</v>
      </c>
      <c r="Q92" s="15">
        <f t="shared" si="41"/>
        <v>150</v>
      </c>
      <c r="R92" s="15">
        <f t="shared" si="41"/>
        <v>382</v>
      </c>
      <c r="S92" s="15">
        <f t="shared" si="41"/>
        <v>0</v>
      </c>
      <c r="T92" s="15">
        <f t="shared" si="41"/>
        <v>0</v>
      </c>
      <c r="U92" s="15">
        <f t="shared" si="41"/>
        <v>0</v>
      </c>
      <c r="V92" s="15">
        <f t="shared" si="41"/>
        <v>0</v>
      </c>
      <c r="W92" s="44" t="s">
        <v>15</v>
      </c>
    </row>
    <row r="93" ht="22" customHeight="1" spans="1:23">
      <c r="A93" s="16" t="s">
        <v>48</v>
      </c>
      <c r="B93" s="18">
        <f>SUM(B94:B97)</f>
        <v>485</v>
      </c>
      <c r="C93" s="18">
        <f t="shared" ref="C93:V93" si="42">SUM(C94:C97)</f>
        <v>548</v>
      </c>
      <c r="D93" s="18">
        <f t="shared" si="42"/>
        <v>-63</v>
      </c>
      <c r="E93" s="18">
        <f t="shared" si="42"/>
        <v>348</v>
      </c>
      <c r="F93" s="18">
        <f t="shared" si="42"/>
        <v>283</v>
      </c>
      <c r="G93" s="18">
        <f t="shared" si="42"/>
        <v>65</v>
      </c>
      <c r="H93" s="18">
        <f t="shared" si="42"/>
        <v>0</v>
      </c>
      <c r="I93" s="18">
        <f t="shared" si="42"/>
        <v>0</v>
      </c>
      <c r="J93" s="18">
        <f t="shared" si="42"/>
        <v>0</v>
      </c>
      <c r="K93" s="18">
        <f t="shared" si="42"/>
        <v>0</v>
      </c>
      <c r="L93" s="18">
        <f t="shared" si="42"/>
        <v>0</v>
      </c>
      <c r="M93" s="18">
        <f t="shared" si="42"/>
        <v>0</v>
      </c>
      <c r="N93" s="18">
        <f t="shared" si="42"/>
        <v>0</v>
      </c>
      <c r="O93" s="18">
        <f t="shared" si="42"/>
        <v>48</v>
      </c>
      <c r="P93" s="18">
        <f t="shared" si="42"/>
        <v>0</v>
      </c>
      <c r="Q93" s="18">
        <f t="shared" si="42"/>
        <v>0</v>
      </c>
      <c r="R93" s="18">
        <f t="shared" si="42"/>
        <v>89</v>
      </c>
      <c r="S93" s="18">
        <f t="shared" si="42"/>
        <v>0</v>
      </c>
      <c r="T93" s="18">
        <f t="shared" si="42"/>
        <v>0</v>
      </c>
      <c r="U93" s="18">
        <f t="shared" si="42"/>
        <v>0</v>
      </c>
      <c r="V93" s="18">
        <f t="shared" si="42"/>
        <v>0</v>
      </c>
      <c r="W93" s="44"/>
    </row>
    <row r="94" ht="22" customHeight="1" spans="1:23">
      <c r="A94" s="19" t="s">
        <v>108</v>
      </c>
      <c r="B94" s="20">
        <f t="shared" ref="B94:B104" si="43">E94+H94+I94+J94+K94+N94+O94+P94+Q94+R94+S94+T94+U94+V94</f>
        <v>153</v>
      </c>
      <c r="C94" s="21">
        <v>383</v>
      </c>
      <c r="D94" s="20">
        <f t="shared" ref="D94:D104" si="44">B94-C94</f>
        <v>-230</v>
      </c>
      <c r="E94" s="21">
        <v>109</v>
      </c>
      <c r="F94" s="21">
        <v>118</v>
      </c>
      <c r="G94" s="21">
        <v>-9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v>44</v>
      </c>
      <c r="S94" s="20">
        <v>0</v>
      </c>
      <c r="T94" s="20">
        <v>0</v>
      </c>
      <c r="U94" s="20">
        <v>0</v>
      </c>
      <c r="V94" s="20">
        <v>0</v>
      </c>
      <c r="W94" s="44" t="s">
        <v>15</v>
      </c>
    </row>
    <row r="95" ht="22" customHeight="1" spans="1:23">
      <c r="A95" s="19" t="s">
        <v>109</v>
      </c>
      <c r="B95" s="20">
        <f t="shared" si="43"/>
        <v>177</v>
      </c>
      <c r="C95" s="21">
        <v>79</v>
      </c>
      <c r="D95" s="20">
        <f t="shared" si="44"/>
        <v>98</v>
      </c>
      <c r="E95" s="21">
        <v>155</v>
      </c>
      <c r="F95" s="21">
        <v>79</v>
      </c>
      <c r="G95" s="21">
        <v>76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v>22</v>
      </c>
      <c r="S95" s="20">
        <v>0</v>
      </c>
      <c r="T95" s="20">
        <v>0</v>
      </c>
      <c r="U95" s="20">
        <v>0</v>
      </c>
      <c r="V95" s="20">
        <v>0</v>
      </c>
      <c r="W95" s="44" t="s">
        <v>15</v>
      </c>
    </row>
    <row r="96" ht="22" customHeight="1" spans="1:23">
      <c r="A96" s="19" t="s">
        <v>110</v>
      </c>
      <c r="B96" s="20">
        <f t="shared" si="43"/>
        <v>103</v>
      </c>
      <c r="C96" s="21">
        <v>79</v>
      </c>
      <c r="D96" s="20">
        <f t="shared" si="44"/>
        <v>24</v>
      </c>
      <c r="E96" s="21">
        <v>80</v>
      </c>
      <c r="F96" s="21">
        <v>79</v>
      </c>
      <c r="G96" s="21">
        <v>1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1">
        <v>23</v>
      </c>
      <c r="S96" s="20">
        <v>0</v>
      </c>
      <c r="T96" s="20">
        <v>0</v>
      </c>
      <c r="U96" s="20">
        <v>0</v>
      </c>
      <c r="V96" s="20">
        <v>0</v>
      </c>
      <c r="W96" s="44" t="s">
        <v>15</v>
      </c>
    </row>
    <row r="97" ht="22" customHeight="1" spans="1:23">
      <c r="A97" s="19" t="s">
        <v>111</v>
      </c>
      <c r="B97" s="20">
        <f t="shared" si="43"/>
        <v>52</v>
      </c>
      <c r="C97" s="21">
        <v>7</v>
      </c>
      <c r="D97" s="20">
        <f t="shared" si="44"/>
        <v>45</v>
      </c>
      <c r="E97" s="21">
        <v>4</v>
      </c>
      <c r="F97" s="21">
        <v>7</v>
      </c>
      <c r="G97" s="21">
        <v>-3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1">
        <v>48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44" t="s">
        <v>15</v>
      </c>
    </row>
    <row r="98" ht="22" customHeight="1" spans="1:23">
      <c r="A98" s="19" t="s">
        <v>112</v>
      </c>
      <c r="B98" s="20">
        <f t="shared" si="43"/>
        <v>281</v>
      </c>
      <c r="C98" s="21">
        <v>200</v>
      </c>
      <c r="D98" s="20">
        <f t="shared" si="44"/>
        <v>81</v>
      </c>
      <c r="E98" s="21">
        <v>215</v>
      </c>
      <c r="F98" s="21">
        <v>144</v>
      </c>
      <c r="G98" s="21">
        <v>71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1">
        <v>66</v>
      </c>
      <c r="S98" s="20">
        <v>0</v>
      </c>
      <c r="T98" s="20">
        <v>0</v>
      </c>
      <c r="U98" s="20">
        <v>0</v>
      </c>
      <c r="V98" s="20">
        <v>0</v>
      </c>
      <c r="W98" s="44" t="s">
        <v>15</v>
      </c>
    </row>
    <row r="99" ht="22" customHeight="1" spans="1:23">
      <c r="A99" s="19" t="s">
        <v>113</v>
      </c>
      <c r="B99" s="20">
        <f t="shared" si="43"/>
        <v>529</v>
      </c>
      <c r="C99" s="21">
        <v>564</v>
      </c>
      <c r="D99" s="20">
        <f t="shared" si="44"/>
        <v>-35</v>
      </c>
      <c r="E99" s="21">
        <v>335</v>
      </c>
      <c r="F99" s="21">
        <v>157</v>
      </c>
      <c r="G99" s="21">
        <v>178</v>
      </c>
      <c r="H99" s="20">
        <v>0</v>
      </c>
      <c r="I99" s="20">
        <v>0</v>
      </c>
      <c r="J99" s="21">
        <v>120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v>74</v>
      </c>
      <c r="S99" s="20">
        <v>0</v>
      </c>
      <c r="T99" s="20">
        <v>0</v>
      </c>
      <c r="U99" s="20">
        <v>0</v>
      </c>
      <c r="V99" s="20">
        <v>0</v>
      </c>
      <c r="W99" s="44" t="s">
        <v>15</v>
      </c>
    </row>
    <row r="100" ht="22" customHeight="1" spans="1:23">
      <c r="A100" s="19" t="s">
        <v>114</v>
      </c>
      <c r="B100" s="20">
        <f t="shared" si="43"/>
        <v>253</v>
      </c>
      <c r="C100" s="21">
        <v>2756</v>
      </c>
      <c r="D100" s="20">
        <f t="shared" si="44"/>
        <v>-2503</v>
      </c>
      <c r="E100" s="21">
        <v>220</v>
      </c>
      <c r="F100" s="21">
        <v>216</v>
      </c>
      <c r="G100" s="21">
        <v>4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v>33</v>
      </c>
      <c r="S100" s="20">
        <v>0</v>
      </c>
      <c r="T100" s="20">
        <v>0</v>
      </c>
      <c r="U100" s="20">
        <v>0</v>
      </c>
      <c r="V100" s="20">
        <v>0</v>
      </c>
      <c r="W100" s="44" t="s">
        <v>15</v>
      </c>
    </row>
    <row r="101" ht="22" customHeight="1" spans="1:23">
      <c r="A101" s="19" t="s">
        <v>115</v>
      </c>
      <c r="B101" s="20">
        <f t="shared" si="43"/>
        <v>1383</v>
      </c>
      <c r="C101" s="21">
        <v>131</v>
      </c>
      <c r="D101" s="20">
        <f t="shared" si="44"/>
        <v>1252</v>
      </c>
      <c r="E101" s="21">
        <v>488</v>
      </c>
      <c r="F101" s="21">
        <v>131</v>
      </c>
      <c r="G101" s="21">
        <v>357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1">
        <v>700</v>
      </c>
      <c r="O101" s="21">
        <v>162</v>
      </c>
      <c r="P101" s="20">
        <v>0</v>
      </c>
      <c r="Q101" s="20">
        <v>0</v>
      </c>
      <c r="R101" s="21">
        <v>33</v>
      </c>
      <c r="S101" s="20">
        <v>0</v>
      </c>
      <c r="T101" s="20">
        <v>0</v>
      </c>
      <c r="U101" s="20">
        <v>0</v>
      </c>
      <c r="V101" s="20">
        <v>0</v>
      </c>
      <c r="W101" s="44" t="s">
        <v>15</v>
      </c>
    </row>
    <row r="102" ht="22" customHeight="1" spans="1:23">
      <c r="A102" s="19" t="s">
        <v>116</v>
      </c>
      <c r="B102" s="20">
        <f t="shared" si="43"/>
        <v>213</v>
      </c>
      <c r="C102" s="21">
        <v>20</v>
      </c>
      <c r="D102" s="20">
        <f t="shared" si="44"/>
        <v>193</v>
      </c>
      <c r="E102" s="21">
        <v>35</v>
      </c>
      <c r="F102" s="21">
        <v>20</v>
      </c>
      <c r="G102" s="21">
        <v>15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1">
        <v>150</v>
      </c>
      <c r="R102" s="21">
        <v>28</v>
      </c>
      <c r="S102" s="20">
        <v>0</v>
      </c>
      <c r="T102" s="20">
        <v>0</v>
      </c>
      <c r="U102" s="20">
        <v>0</v>
      </c>
      <c r="V102" s="20">
        <v>0</v>
      </c>
      <c r="W102" s="44" t="s">
        <v>15</v>
      </c>
    </row>
    <row r="103" ht="22" customHeight="1" spans="1:23">
      <c r="A103" s="19" t="s">
        <v>117</v>
      </c>
      <c r="B103" s="20">
        <f t="shared" si="43"/>
        <v>459</v>
      </c>
      <c r="C103" s="21">
        <v>75</v>
      </c>
      <c r="D103" s="20">
        <f t="shared" si="44"/>
        <v>384</v>
      </c>
      <c r="E103" s="21">
        <v>126</v>
      </c>
      <c r="F103" s="21">
        <v>59</v>
      </c>
      <c r="G103" s="21">
        <v>67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1">
        <v>300</v>
      </c>
      <c r="O103" s="20">
        <v>0</v>
      </c>
      <c r="P103" s="20">
        <v>0</v>
      </c>
      <c r="Q103" s="20">
        <v>0</v>
      </c>
      <c r="R103" s="21">
        <v>33</v>
      </c>
      <c r="S103" s="20">
        <v>0</v>
      </c>
      <c r="T103" s="20">
        <v>0</v>
      </c>
      <c r="U103" s="20">
        <v>0</v>
      </c>
      <c r="V103" s="20">
        <v>0</v>
      </c>
      <c r="W103" s="44" t="s">
        <v>15</v>
      </c>
    </row>
    <row r="104" ht="22" customHeight="1" spans="1:23">
      <c r="A104" s="19" t="s">
        <v>118</v>
      </c>
      <c r="B104" s="20">
        <f t="shared" si="43"/>
        <v>1031</v>
      </c>
      <c r="C104" s="21">
        <v>262</v>
      </c>
      <c r="D104" s="20">
        <f t="shared" si="44"/>
        <v>769</v>
      </c>
      <c r="E104" s="21">
        <v>233</v>
      </c>
      <c r="F104" s="21">
        <v>170</v>
      </c>
      <c r="G104" s="21">
        <v>63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1">
        <v>700</v>
      </c>
      <c r="O104" s="20">
        <v>0</v>
      </c>
      <c r="P104" s="21">
        <v>72</v>
      </c>
      <c r="Q104" s="20">
        <v>0</v>
      </c>
      <c r="R104" s="21">
        <v>26</v>
      </c>
      <c r="S104" s="20">
        <v>0</v>
      </c>
      <c r="T104" s="20">
        <v>0</v>
      </c>
      <c r="U104" s="20">
        <v>0</v>
      </c>
      <c r="V104" s="20">
        <v>0</v>
      </c>
      <c r="W104" s="44" t="s">
        <v>15</v>
      </c>
    </row>
    <row r="105" ht="22" customHeight="1" spans="1:23">
      <c r="A105" s="14" t="s">
        <v>119</v>
      </c>
      <c r="B105" s="15">
        <f t="shared" ref="B105:V105" si="45">SUM(B107:B115)</f>
        <v>15339</v>
      </c>
      <c r="C105" s="15">
        <f t="shared" si="45"/>
        <v>9697</v>
      </c>
      <c r="D105" s="15">
        <f t="shared" si="45"/>
        <v>5642</v>
      </c>
      <c r="E105" s="15">
        <f t="shared" si="45"/>
        <v>4183</v>
      </c>
      <c r="F105" s="15">
        <f t="shared" si="45"/>
        <v>2944</v>
      </c>
      <c r="G105" s="15">
        <f t="shared" si="45"/>
        <v>1239</v>
      </c>
      <c r="H105" s="15">
        <f t="shared" si="45"/>
        <v>240</v>
      </c>
      <c r="I105" s="15">
        <f t="shared" si="45"/>
        <v>0</v>
      </c>
      <c r="J105" s="15">
        <f t="shared" si="45"/>
        <v>132</v>
      </c>
      <c r="K105" s="15">
        <f t="shared" si="45"/>
        <v>7000</v>
      </c>
      <c r="L105" s="15">
        <f t="shared" si="45"/>
        <v>0</v>
      </c>
      <c r="M105" s="15">
        <f t="shared" si="45"/>
        <v>7000</v>
      </c>
      <c r="N105" s="15">
        <f t="shared" si="45"/>
        <v>0</v>
      </c>
      <c r="O105" s="15">
        <f t="shared" si="45"/>
        <v>280</v>
      </c>
      <c r="P105" s="15">
        <f t="shared" si="45"/>
        <v>1165</v>
      </c>
      <c r="Q105" s="15">
        <f t="shared" si="45"/>
        <v>1117</v>
      </c>
      <c r="R105" s="15">
        <f t="shared" si="45"/>
        <v>763</v>
      </c>
      <c r="S105" s="15">
        <f t="shared" si="45"/>
        <v>0</v>
      </c>
      <c r="T105" s="15">
        <f t="shared" si="45"/>
        <v>234</v>
      </c>
      <c r="U105" s="15">
        <f t="shared" si="45"/>
        <v>0</v>
      </c>
      <c r="V105" s="15">
        <f t="shared" si="45"/>
        <v>225</v>
      </c>
      <c r="W105" s="44" t="s">
        <v>15</v>
      </c>
    </row>
    <row r="106" ht="22" customHeight="1" spans="1:23">
      <c r="A106" s="16" t="s">
        <v>48</v>
      </c>
      <c r="B106" s="18">
        <f>SUM(B107:B109)</f>
        <v>5802</v>
      </c>
      <c r="C106" s="18">
        <f t="shared" ref="C106:V106" si="46">SUM(C107:C109)</f>
        <v>3051</v>
      </c>
      <c r="D106" s="18">
        <f t="shared" si="46"/>
        <v>2751</v>
      </c>
      <c r="E106" s="18">
        <f t="shared" si="46"/>
        <v>842</v>
      </c>
      <c r="F106" s="18">
        <f t="shared" si="46"/>
        <v>556</v>
      </c>
      <c r="G106" s="18">
        <f t="shared" si="46"/>
        <v>286</v>
      </c>
      <c r="H106" s="18">
        <f t="shared" si="46"/>
        <v>240</v>
      </c>
      <c r="I106" s="18">
        <f t="shared" si="46"/>
        <v>0</v>
      </c>
      <c r="J106" s="18">
        <f t="shared" si="46"/>
        <v>132</v>
      </c>
      <c r="K106" s="18">
        <f t="shared" si="46"/>
        <v>4000</v>
      </c>
      <c r="L106" s="18">
        <f t="shared" si="46"/>
        <v>0</v>
      </c>
      <c r="M106" s="18">
        <f t="shared" si="46"/>
        <v>4000</v>
      </c>
      <c r="N106" s="18">
        <f t="shared" si="46"/>
        <v>0</v>
      </c>
      <c r="O106" s="18">
        <f t="shared" si="46"/>
        <v>0</v>
      </c>
      <c r="P106" s="18">
        <f t="shared" si="46"/>
        <v>191</v>
      </c>
      <c r="Q106" s="18">
        <f t="shared" si="46"/>
        <v>210</v>
      </c>
      <c r="R106" s="18">
        <f t="shared" si="46"/>
        <v>187</v>
      </c>
      <c r="S106" s="18">
        <f t="shared" si="46"/>
        <v>0</v>
      </c>
      <c r="T106" s="18">
        <f t="shared" si="46"/>
        <v>0</v>
      </c>
      <c r="U106" s="18">
        <f t="shared" si="46"/>
        <v>0</v>
      </c>
      <c r="V106" s="18">
        <f t="shared" si="46"/>
        <v>0</v>
      </c>
      <c r="W106" s="44"/>
    </row>
    <row r="107" ht="22" customHeight="1" spans="1:23">
      <c r="A107" s="19" t="s">
        <v>120</v>
      </c>
      <c r="B107" s="20">
        <f t="shared" ref="B107:B115" si="47">E107+H107+I107+J107+K107+N107+O107+P107+Q107+R107+S107+T107+U107+V107</f>
        <v>514</v>
      </c>
      <c r="C107" s="21">
        <v>208</v>
      </c>
      <c r="D107" s="20">
        <f t="shared" ref="D107:D115" si="48">B107-C107</f>
        <v>306</v>
      </c>
      <c r="E107" s="21">
        <v>279</v>
      </c>
      <c r="F107" s="21">
        <v>164</v>
      </c>
      <c r="G107" s="21">
        <v>115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1">
        <v>210</v>
      </c>
      <c r="R107" s="21">
        <v>25</v>
      </c>
      <c r="S107" s="20">
        <v>0</v>
      </c>
      <c r="T107" s="20">
        <v>0</v>
      </c>
      <c r="U107" s="20">
        <v>0</v>
      </c>
      <c r="V107" s="20">
        <v>0</v>
      </c>
      <c r="W107" s="44" t="s">
        <v>15</v>
      </c>
    </row>
    <row r="108" ht="63" customHeight="1" spans="1:23">
      <c r="A108" s="19" t="s">
        <v>121</v>
      </c>
      <c r="B108" s="20">
        <f t="shared" si="47"/>
        <v>616</v>
      </c>
      <c r="C108" s="21">
        <v>2455</v>
      </c>
      <c r="D108" s="20">
        <f t="shared" si="48"/>
        <v>-1839</v>
      </c>
      <c r="E108" s="21">
        <v>234</v>
      </c>
      <c r="F108" s="21">
        <v>196</v>
      </c>
      <c r="G108" s="21">
        <v>38</v>
      </c>
      <c r="H108" s="21">
        <v>240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1">
        <v>67</v>
      </c>
      <c r="Q108" s="20">
        <v>0</v>
      </c>
      <c r="R108" s="21">
        <v>75</v>
      </c>
      <c r="S108" s="20">
        <v>0</v>
      </c>
      <c r="T108" s="20">
        <v>0</v>
      </c>
      <c r="U108" s="20">
        <v>0</v>
      </c>
      <c r="V108" s="20">
        <v>0</v>
      </c>
      <c r="W108" s="44" t="s">
        <v>122</v>
      </c>
    </row>
    <row r="109" ht="24" customHeight="1" spans="1:23">
      <c r="A109" s="19" t="s">
        <v>123</v>
      </c>
      <c r="B109" s="20">
        <f t="shared" si="47"/>
        <v>4672</v>
      </c>
      <c r="C109" s="21">
        <v>388</v>
      </c>
      <c r="D109" s="20">
        <f t="shared" si="48"/>
        <v>4284</v>
      </c>
      <c r="E109" s="21">
        <v>329</v>
      </c>
      <c r="F109" s="21">
        <v>196</v>
      </c>
      <c r="G109" s="21">
        <v>133</v>
      </c>
      <c r="H109" s="20">
        <v>0</v>
      </c>
      <c r="I109" s="20">
        <v>0</v>
      </c>
      <c r="J109" s="21">
        <v>132</v>
      </c>
      <c r="K109" s="21">
        <v>4000</v>
      </c>
      <c r="L109" s="20">
        <v>0</v>
      </c>
      <c r="M109" s="21">
        <v>4000</v>
      </c>
      <c r="N109" s="20">
        <v>0</v>
      </c>
      <c r="O109" s="20">
        <v>0</v>
      </c>
      <c r="P109" s="21">
        <v>124</v>
      </c>
      <c r="Q109" s="20">
        <v>0</v>
      </c>
      <c r="R109" s="21">
        <v>87</v>
      </c>
      <c r="S109" s="20">
        <v>0</v>
      </c>
      <c r="T109" s="20">
        <v>0</v>
      </c>
      <c r="U109" s="20">
        <v>0</v>
      </c>
      <c r="V109" s="20">
        <v>0</v>
      </c>
      <c r="W109" s="44" t="s">
        <v>15</v>
      </c>
    </row>
    <row r="110" ht="24" customHeight="1" spans="1:23">
      <c r="A110" s="19" t="s">
        <v>124</v>
      </c>
      <c r="B110" s="20">
        <f t="shared" si="47"/>
        <v>4024</v>
      </c>
      <c r="C110" s="21">
        <v>1388</v>
      </c>
      <c r="D110" s="20">
        <f t="shared" si="48"/>
        <v>2636</v>
      </c>
      <c r="E110" s="21">
        <v>745</v>
      </c>
      <c r="F110" s="21">
        <v>523</v>
      </c>
      <c r="G110" s="21">
        <v>222</v>
      </c>
      <c r="H110" s="20">
        <v>0</v>
      </c>
      <c r="I110" s="20">
        <v>0</v>
      </c>
      <c r="J110" s="20">
        <v>0</v>
      </c>
      <c r="K110" s="21">
        <v>3000</v>
      </c>
      <c r="L110" s="20">
        <v>0</v>
      </c>
      <c r="M110" s="21">
        <v>3000</v>
      </c>
      <c r="N110" s="20">
        <v>0</v>
      </c>
      <c r="O110" s="20">
        <v>0</v>
      </c>
      <c r="P110" s="21">
        <v>165</v>
      </c>
      <c r="Q110" s="20">
        <v>0</v>
      </c>
      <c r="R110" s="21">
        <v>114</v>
      </c>
      <c r="S110" s="20">
        <v>0</v>
      </c>
      <c r="T110" s="20">
        <v>0</v>
      </c>
      <c r="U110" s="20">
        <v>0</v>
      </c>
      <c r="V110" s="20">
        <v>0</v>
      </c>
      <c r="W110" s="44" t="s">
        <v>15</v>
      </c>
    </row>
    <row r="111" ht="24" customHeight="1" spans="1:23">
      <c r="A111" s="19" t="s">
        <v>125</v>
      </c>
      <c r="B111" s="20">
        <f t="shared" si="47"/>
        <v>1826</v>
      </c>
      <c r="C111" s="21">
        <v>1010</v>
      </c>
      <c r="D111" s="20">
        <f t="shared" si="48"/>
        <v>816</v>
      </c>
      <c r="E111" s="21">
        <v>606</v>
      </c>
      <c r="F111" s="21">
        <v>471</v>
      </c>
      <c r="G111" s="21">
        <v>135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1">
        <v>120</v>
      </c>
      <c r="P111" s="21">
        <v>191</v>
      </c>
      <c r="Q111" s="21">
        <v>582</v>
      </c>
      <c r="R111" s="21">
        <v>93</v>
      </c>
      <c r="S111" s="20">
        <v>0</v>
      </c>
      <c r="T111" s="21">
        <v>234</v>
      </c>
      <c r="U111" s="20">
        <v>0</v>
      </c>
      <c r="V111" s="20">
        <v>0</v>
      </c>
      <c r="W111" s="44" t="s">
        <v>15</v>
      </c>
    </row>
    <row r="112" ht="24" customHeight="1" spans="1:23">
      <c r="A112" s="19" t="s">
        <v>126</v>
      </c>
      <c r="B112" s="20">
        <f t="shared" si="47"/>
        <v>816</v>
      </c>
      <c r="C112" s="21">
        <v>1038</v>
      </c>
      <c r="D112" s="20">
        <f t="shared" si="48"/>
        <v>-222</v>
      </c>
      <c r="E112" s="21">
        <v>533</v>
      </c>
      <c r="F112" s="21">
        <v>393</v>
      </c>
      <c r="G112" s="21">
        <v>140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1">
        <v>96</v>
      </c>
      <c r="P112" s="21">
        <v>112</v>
      </c>
      <c r="Q112" s="20">
        <v>0</v>
      </c>
      <c r="R112" s="21">
        <v>75</v>
      </c>
      <c r="S112" s="20">
        <v>0</v>
      </c>
      <c r="T112" s="20">
        <v>0</v>
      </c>
      <c r="U112" s="20">
        <v>0</v>
      </c>
      <c r="V112" s="20">
        <v>0</v>
      </c>
      <c r="W112" s="44" t="s">
        <v>15</v>
      </c>
    </row>
    <row r="113" ht="24" customHeight="1" spans="1:23">
      <c r="A113" s="19" t="s">
        <v>127</v>
      </c>
      <c r="B113" s="20">
        <f t="shared" si="47"/>
        <v>851</v>
      </c>
      <c r="C113" s="21">
        <v>849</v>
      </c>
      <c r="D113" s="20">
        <f t="shared" si="48"/>
        <v>2</v>
      </c>
      <c r="E113" s="21">
        <v>327</v>
      </c>
      <c r="F113" s="21">
        <v>327</v>
      </c>
      <c r="G113" s="21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1">
        <v>181</v>
      </c>
      <c r="Q113" s="20">
        <v>0</v>
      </c>
      <c r="R113" s="21">
        <v>118</v>
      </c>
      <c r="S113" s="20">
        <v>0</v>
      </c>
      <c r="T113" s="20">
        <v>0</v>
      </c>
      <c r="U113" s="20">
        <v>0</v>
      </c>
      <c r="V113" s="21">
        <v>225</v>
      </c>
      <c r="W113" s="44" t="s">
        <v>15</v>
      </c>
    </row>
    <row r="114" ht="24" customHeight="1" spans="1:23">
      <c r="A114" s="19" t="s">
        <v>128</v>
      </c>
      <c r="B114" s="20">
        <f t="shared" si="47"/>
        <v>1088</v>
      </c>
      <c r="C114" s="21">
        <v>509</v>
      </c>
      <c r="D114" s="20">
        <f t="shared" si="48"/>
        <v>579</v>
      </c>
      <c r="E114" s="21">
        <v>480</v>
      </c>
      <c r="F114" s="21">
        <v>249</v>
      </c>
      <c r="G114" s="21">
        <v>231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1">
        <v>64</v>
      </c>
      <c r="P114" s="21">
        <v>143</v>
      </c>
      <c r="Q114" s="21">
        <v>325</v>
      </c>
      <c r="R114" s="21">
        <v>76</v>
      </c>
      <c r="S114" s="20">
        <v>0</v>
      </c>
      <c r="T114" s="20">
        <v>0</v>
      </c>
      <c r="U114" s="20">
        <v>0</v>
      </c>
      <c r="V114" s="20">
        <v>0</v>
      </c>
      <c r="W114" s="44" t="s">
        <v>15</v>
      </c>
    </row>
    <row r="115" ht="24" customHeight="1" spans="1:23">
      <c r="A115" s="19" t="s">
        <v>129</v>
      </c>
      <c r="B115" s="20">
        <f t="shared" si="47"/>
        <v>932</v>
      </c>
      <c r="C115" s="21">
        <v>1852</v>
      </c>
      <c r="D115" s="20">
        <f t="shared" si="48"/>
        <v>-920</v>
      </c>
      <c r="E115" s="21">
        <v>650</v>
      </c>
      <c r="F115" s="21">
        <v>425</v>
      </c>
      <c r="G115" s="21">
        <v>225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1">
        <v>182</v>
      </c>
      <c r="Q115" s="20">
        <v>0</v>
      </c>
      <c r="R115" s="21">
        <v>100</v>
      </c>
      <c r="S115" s="20">
        <v>0</v>
      </c>
      <c r="T115" s="20">
        <v>0</v>
      </c>
      <c r="U115" s="20">
        <v>0</v>
      </c>
      <c r="V115" s="20">
        <v>0</v>
      </c>
      <c r="W115" s="44" t="s">
        <v>15</v>
      </c>
    </row>
    <row r="116" ht="24" customHeight="1" spans="1:23">
      <c r="A116" s="14" t="s">
        <v>130</v>
      </c>
      <c r="B116" s="15">
        <f t="shared" ref="B116:V116" si="49">SUM(B118:B123)</f>
        <v>3289</v>
      </c>
      <c r="C116" s="15">
        <f t="shared" si="49"/>
        <v>1986</v>
      </c>
      <c r="D116" s="15">
        <f t="shared" si="49"/>
        <v>1303</v>
      </c>
      <c r="E116" s="15">
        <f t="shared" si="49"/>
        <v>1567</v>
      </c>
      <c r="F116" s="15">
        <f t="shared" si="49"/>
        <v>981</v>
      </c>
      <c r="G116" s="15">
        <f t="shared" si="49"/>
        <v>586</v>
      </c>
      <c r="H116" s="15">
        <f t="shared" si="49"/>
        <v>0</v>
      </c>
      <c r="I116" s="15">
        <f t="shared" si="49"/>
        <v>0</v>
      </c>
      <c r="J116" s="15">
        <f t="shared" si="49"/>
        <v>363</v>
      </c>
      <c r="K116" s="15">
        <f t="shared" si="49"/>
        <v>0</v>
      </c>
      <c r="L116" s="15">
        <f t="shared" si="49"/>
        <v>0</v>
      </c>
      <c r="M116" s="15">
        <f t="shared" si="49"/>
        <v>0</v>
      </c>
      <c r="N116" s="15">
        <f t="shared" si="49"/>
        <v>700</v>
      </c>
      <c r="O116" s="15">
        <f t="shared" si="49"/>
        <v>0</v>
      </c>
      <c r="P116" s="15">
        <f t="shared" si="49"/>
        <v>357</v>
      </c>
      <c r="Q116" s="15">
        <f t="shared" si="49"/>
        <v>0</v>
      </c>
      <c r="R116" s="15">
        <f t="shared" si="49"/>
        <v>302</v>
      </c>
      <c r="S116" s="15">
        <f t="shared" si="49"/>
        <v>0</v>
      </c>
      <c r="T116" s="15">
        <f t="shared" si="49"/>
        <v>0</v>
      </c>
      <c r="U116" s="15">
        <f t="shared" si="49"/>
        <v>0</v>
      </c>
      <c r="V116" s="15">
        <f t="shared" si="49"/>
        <v>0</v>
      </c>
      <c r="W116" s="44" t="s">
        <v>15</v>
      </c>
    </row>
    <row r="117" ht="24" customHeight="1" spans="1:23">
      <c r="A117" s="16" t="s">
        <v>48</v>
      </c>
      <c r="B117" s="18">
        <f>SUM(B118:B119)</f>
        <v>814</v>
      </c>
      <c r="C117" s="18">
        <f t="shared" ref="C117:V117" si="50">SUM(C118:C119)</f>
        <v>880</v>
      </c>
      <c r="D117" s="18">
        <f t="shared" si="50"/>
        <v>-66</v>
      </c>
      <c r="E117" s="18">
        <f t="shared" si="50"/>
        <v>468</v>
      </c>
      <c r="F117" s="18">
        <f t="shared" si="50"/>
        <v>327</v>
      </c>
      <c r="G117" s="18">
        <f t="shared" si="50"/>
        <v>141</v>
      </c>
      <c r="H117" s="18">
        <f t="shared" si="50"/>
        <v>0</v>
      </c>
      <c r="I117" s="18">
        <f t="shared" si="50"/>
        <v>0</v>
      </c>
      <c r="J117" s="18">
        <f t="shared" si="50"/>
        <v>250</v>
      </c>
      <c r="K117" s="18">
        <f t="shared" si="50"/>
        <v>0</v>
      </c>
      <c r="L117" s="18">
        <f t="shared" si="50"/>
        <v>0</v>
      </c>
      <c r="M117" s="18">
        <f t="shared" si="50"/>
        <v>0</v>
      </c>
      <c r="N117" s="18">
        <f t="shared" si="50"/>
        <v>0</v>
      </c>
      <c r="O117" s="18">
        <f t="shared" si="50"/>
        <v>0</v>
      </c>
      <c r="P117" s="18">
        <f t="shared" si="50"/>
        <v>0</v>
      </c>
      <c r="Q117" s="18">
        <f t="shared" si="50"/>
        <v>0</v>
      </c>
      <c r="R117" s="18">
        <f t="shared" si="50"/>
        <v>96</v>
      </c>
      <c r="S117" s="18">
        <f t="shared" si="50"/>
        <v>0</v>
      </c>
      <c r="T117" s="18">
        <f t="shared" si="50"/>
        <v>0</v>
      </c>
      <c r="U117" s="18">
        <f t="shared" si="50"/>
        <v>0</v>
      </c>
      <c r="V117" s="18">
        <f t="shared" si="50"/>
        <v>0</v>
      </c>
      <c r="W117" s="44"/>
    </row>
    <row r="118" ht="24" customHeight="1" spans="1:23">
      <c r="A118" s="19" t="s">
        <v>131</v>
      </c>
      <c r="B118" s="20">
        <f t="shared" ref="B118:B123" si="51">E118+H118+I118+J118+K118+N118+O118+P118+Q118+R118+S118+T118+U118+V118</f>
        <v>553</v>
      </c>
      <c r="C118" s="21">
        <v>749</v>
      </c>
      <c r="D118" s="20">
        <f t="shared" ref="D118:D123" si="52">B118-C118</f>
        <v>-196</v>
      </c>
      <c r="E118" s="21">
        <v>234</v>
      </c>
      <c r="F118" s="21">
        <v>196</v>
      </c>
      <c r="G118" s="21">
        <v>38</v>
      </c>
      <c r="H118" s="20">
        <v>0</v>
      </c>
      <c r="I118" s="20">
        <v>0</v>
      </c>
      <c r="J118" s="21">
        <v>250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1">
        <v>69</v>
      </c>
      <c r="S118" s="20">
        <v>0</v>
      </c>
      <c r="T118" s="20">
        <v>0</v>
      </c>
      <c r="U118" s="20">
        <v>0</v>
      </c>
      <c r="V118" s="20">
        <v>0</v>
      </c>
      <c r="W118" s="44" t="s">
        <v>15</v>
      </c>
    </row>
    <row r="119" ht="24" customHeight="1" spans="1:23">
      <c r="A119" s="19" t="s">
        <v>132</v>
      </c>
      <c r="B119" s="20">
        <f t="shared" si="51"/>
        <v>261</v>
      </c>
      <c r="C119" s="21">
        <v>131</v>
      </c>
      <c r="D119" s="20">
        <f t="shared" si="52"/>
        <v>130</v>
      </c>
      <c r="E119" s="21">
        <v>234</v>
      </c>
      <c r="F119" s="21">
        <v>131</v>
      </c>
      <c r="G119" s="21">
        <v>103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1">
        <v>27</v>
      </c>
      <c r="S119" s="20">
        <v>0</v>
      </c>
      <c r="T119" s="20">
        <v>0</v>
      </c>
      <c r="U119" s="20">
        <v>0</v>
      </c>
      <c r="V119" s="20">
        <v>0</v>
      </c>
      <c r="W119" s="44" t="s">
        <v>15</v>
      </c>
    </row>
    <row r="120" ht="24" customHeight="1" spans="1:23">
      <c r="A120" s="19" t="s">
        <v>133</v>
      </c>
      <c r="B120" s="20">
        <f t="shared" si="51"/>
        <v>1663</v>
      </c>
      <c r="C120" s="21">
        <v>467</v>
      </c>
      <c r="D120" s="20">
        <f t="shared" si="52"/>
        <v>1196</v>
      </c>
      <c r="E120" s="21">
        <v>612</v>
      </c>
      <c r="F120" s="21">
        <v>262</v>
      </c>
      <c r="G120" s="21">
        <v>350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1">
        <v>700</v>
      </c>
      <c r="O120" s="20">
        <v>0</v>
      </c>
      <c r="P120" s="21">
        <v>234</v>
      </c>
      <c r="Q120" s="20">
        <v>0</v>
      </c>
      <c r="R120" s="21">
        <v>117</v>
      </c>
      <c r="S120" s="20">
        <v>0</v>
      </c>
      <c r="T120" s="20">
        <v>0</v>
      </c>
      <c r="U120" s="20">
        <v>0</v>
      </c>
      <c r="V120" s="20">
        <v>0</v>
      </c>
      <c r="W120" s="44" t="s">
        <v>15</v>
      </c>
    </row>
    <row r="121" ht="24" customHeight="1" spans="1:23">
      <c r="A121" s="19" t="s">
        <v>134</v>
      </c>
      <c r="B121" s="20">
        <f t="shared" si="51"/>
        <v>502</v>
      </c>
      <c r="C121" s="21">
        <v>390</v>
      </c>
      <c r="D121" s="20">
        <f t="shared" si="52"/>
        <v>112</v>
      </c>
      <c r="E121" s="21">
        <v>233</v>
      </c>
      <c r="F121" s="21">
        <v>196</v>
      </c>
      <c r="G121" s="21">
        <v>37</v>
      </c>
      <c r="H121" s="20">
        <v>0</v>
      </c>
      <c r="I121" s="20">
        <v>0</v>
      </c>
      <c r="J121" s="21">
        <v>113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1">
        <v>123</v>
      </c>
      <c r="Q121" s="20">
        <v>0</v>
      </c>
      <c r="R121" s="21">
        <v>33</v>
      </c>
      <c r="S121" s="20">
        <v>0</v>
      </c>
      <c r="T121" s="20">
        <v>0</v>
      </c>
      <c r="U121" s="20">
        <v>0</v>
      </c>
      <c r="V121" s="20">
        <v>0</v>
      </c>
      <c r="W121" s="44" t="s">
        <v>15</v>
      </c>
    </row>
    <row r="122" ht="24" customHeight="1" spans="1:23">
      <c r="A122" s="19" t="s">
        <v>135</v>
      </c>
      <c r="B122" s="20">
        <f t="shared" si="51"/>
        <v>97</v>
      </c>
      <c r="C122" s="21">
        <v>92</v>
      </c>
      <c r="D122" s="20">
        <f t="shared" si="52"/>
        <v>5</v>
      </c>
      <c r="E122" s="21">
        <v>71</v>
      </c>
      <c r="F122" s="21">
        <v>65</v>
      </c>
      <c r="G122" s="21">
        <v>6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1">
        <v>26</v>
      </c>
      <c r="S122" s="20">
        <v>0</v>
      </c>
      <c r="T122" s="20">
        <v>0</v>
      </c>
      <c r="U122" s="20">
        <v>0</v>
      </c>
      <c r="V122" s="20">
        <v>0</v>
      </c>
      <c r="W122" s="44" t="s">
        <v>15</v>
      </c>
    </row>
    <row r="123" ht="24" customHeight="1" spans="1:23">
      <c r="A123" s="19" t="s">
        <v>136</v>
      </c>
      <c r="B123" s="20">
        <f t="shared" si="51"/>
        <v>213</v>
      </c>
      <c r="C123" s="21">
        <v>157</v>
      </c>
      <c r="D123" s="20">
        <f t="shared" si="52"/>
        <v>56</v>
      </c>
      <c r="E123" s="21">
        <v>183</v>
      </c>
      <c r="F123" s="21">
        <v>131</v>
      </c>
      <c r="G123" s="21">
        <v>52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1">
        <v>30</v>
      </c>
      <c r="S123" s="20">
        <v>0</v>
      </c>
      <c r="T123" s="20">
        <v>0</v>
      </c>
      <c r="U123" s="20">
        <v>0</v>
      </c>
      <c r="V123" s="20">
        <v>0</v>
      </c>
      <c r="W123" s="44" t="s">
        <v>15</v>
      </c>
    </row>
    <row r="124" ht="24" customHeight="1" spans="1:23">
      <c r="A124" s="14" t="s">
        <v>137</v>
      </c>
      <c r="B124" s="15">
        <f t="shared" ref="B124:V124" si="53">SUM(B126:B135)</f>
        <v>5280.93</v>
      </c>
      <c r="C124" s="15">
        <f t="shared" si="53"/>
        <v>3343</v>
      </c>
      <c r="D124" s="15">
        <f t="shared" si="53"/>
        <v>1937.93</v>
      </c>
      <c r="E124" s="15">
        <f t="shared" si="53"/>
        <v>2658</v>
      </c>
      <c r="F124" s="15">
        <f t="shared" si="53"/>
        <v>2068</v>
      </c>
      <c r="G124" s="15">
        <f t="shared" si="53"/>
        <v>590</v>
      </c>
      <c r="H124" s="15">
        <f t="shared" si="53"/>
        <v>0</v>
      </c>
      <c r="I124" s="15">
        <f t="shared" si="53"/>
        <v>20</v>
      </c>
      <c r="J124" s="15">
        <f t="shared" si="53"/>
        <v>0</v>
      </c>
      <c r="K124" s="15">
        <f t="shared" si="53"/>
        <v>0</v>
      </c>
      <c r="L124" s="15">
        <f t="shared" si="53"/>
        <v>0</v>
      </c>
      <c r="M124" s="15">
        <f t="shared" si="53"/>
        <v>0</v>
      </c>
      <c r="N124" s="15">
        <f t="shared" si="53"/>
        <v>300</v>
      </c>
      <c r="O124" s="15">
        <f t="shared" si="53"/>
        <v>100</v>
      </c>
      <c r="P124" s="15">
        <f t="shared" si="53"/>
        <v>0</v>
      </c>
      <c r="Q124" s="15">
        <f t="shared" si="53"/>
        <v>961</v>
      </c>
      <c r="R124" s="15">
        <f t="shared" si="53"/>
        <v>622</v>
      </c>
      <c r="S124" s="15">
        <f t="shared" si="53"/>
        <v>8.93</v>
      </c>
      <c r="T124" s="15">
        <f t="shared" si="53"/>
        <v>0</v>
      </c>
      <c r="U124" s="15">
        <f t="shared" si="53"/>
        <v>0</v>
      </c>
      <c r="V124" s="15">
        <f t="shared" si="53"/>
        <v>611</v>
      </c>
      <c r="W124" s="44" t="s">
        <v>15</v>
      </c>
    </row>
    <row r="125" ht="24" customHeight="1" spans="1:23">
      <c r="A125" s="16" t="s">
        <v>48</v>
      </c>
      <c r="B125" s="18">
        <f>SUM(B126:B128)</f>
        <v>1697</v>
      </c>
      <c r="C125" s="18">
        <f t="shared" ref="C125:V125" si="54">SUM(C126:C128)</f>
        <v>1002</v>
      </c>
      <c r="D125" s="18">
        <f t="shared" si="54"/>
        <v>695</v>
      </c>
      <c r="E125" s="18">
        <f t="shared" si="54"/>
        <v>1108</v>
      </c>
      <c r="F125" s="18">
        <f t="shared" si="54"/>
        <v>818</v>
      </c>
      <c r="G125" s="18">
        <f t="shared" si="54"/>
        <v>290</v>
      </c>
      <c r="H125" s="18">
        <f t="shared" si="54"/>
        <v>0</v>
      </c>
      <c r="I125" s="18">
        <f t="shared" si="54"/>
        <v>20</v>
      </c>
      <c r="J125" s="18">
        <f t="shared" si="54"/>
        <v>0</v>
      </c>
      <c r="K125" s="18">
        <f t="shared" si="54"/>
        <v>0</v>
      </c>
      <c r="L125" s="18">
        <f t="shared" si="54"/>
        <v>0</v>
      </c>
      <c r="M125" s="18">
        <f t="shared" si="54"/>
        <v>0</v>
      </c>
      <c r="N125" s="18">
        <f t="shared" si="54"/>
        <v>0</v>
      </c>
      <c r="O125" s="18">
        <f t="shared" si="54"/>
        <v>0</v>
      </c>
      <c r="P125" s="18">
        <f t="shared" si="54"/>
        <v>0</v>
      </c>
      <c r="Q125" s="18">
        <f t="shared" si="54"/>
        <v>150</v>
      </c>
      <c r="R125" s="18">
        <f t="shared" si="54"/>
        <v>192</v>
      </c>
      <c r="S125" s="18">
        <f t="shared" si="54"/>
        <v>0</v>
      </c>
      <c r="T125" s="18">
        <f t="shared" si="54"/>
        <v>0</v>
      </c>
      <c r="U125" s="18">
        <f t="shared" si="54"/>
        <v>0</v>
      </c>
      <c r="V125" s="18">
        <f t="shared" si="54"/>
        <v>227</v>
      </c>
      <c r="W125" s="44"/>
    </row>
    <row r="126" ht="24" customHeight="1" spans="1:23">
      <c r="A126" s="19" t="s">
        <v>138</v>
      </c>
      <c r="B126" s="20">
        <f t="shared" ref="B126:B135" si="55">E126+H126+I126+J126+K126+N126+O126+P126+Q126+R126+S126+T126+U126+V126</f>
        <v>658</v>
      </c>
      <c r="C126" s="21">
        <v>327</v>
      </c>
      <c r="D126" s="20">
        <f t="shared" ref="D126:D135" si="56">B126-C126</f>
        <v>331</v>
      </c>
      <c r="E126" s="21">
        <v>448</v>
      </c>
      <c r="F126" s="21">
        <v>275</v>
      </c>
      <c r="G126" s="21">
        <v>173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1">
        <v>150</v>
      </c>
      <c r="R126" s="21">
        <v>60</v>
      </c>
      <c r="S126" s="20">
        <v>0</v>
      </c>
      <c r="T126" s="20">
        <v>0</v>
      </c>
      <c r="U126" s="20">
        <v>0</v>
      </c>
      <c r="V126" s="20">
        <v>0</v>
      </c>
      <c r="W126" s="44" t="s">
        <v>15</v>
      </c>
    </row>
    <row r="127" ht="24" customHeight="1" spans="1:23">
      <c r="A127" s="19" t="s">
        <v>139</v>
      </c>
      <c r="B127" s="20">
        <f t="shared" si="55"/>
        <v>225</v>
      </c>
      <c r="C127" s="21">
        <v>207</v>
      </c>
      <c r="D127" s="20">
        <f t="shared" si="56"/>
        <v>18</v>
      </c>
      <c r="E127" s="21">
        <v>160</v>
      </c>
      <c r="F127" s="21">
        <v>150</v>
      </c>
      <c r="G127" s="21">
        <v>10</v>
      </c>
      <c r="H127" s="20">
        <v>0</v>
      </c>
      <c r="I127" s="21">
        <v>20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1">
        <v>45</v>
      </c>
      <c r="S127" s="20">
        <v>0</v>
      </c>
      <c r="T127" s="20">
        <v>0</v>
      </c>
      <c r="U127" s="20">
        <v>0</v>
      </c>
      <c r="V127" s="20">
        <v>0</v>
      </c>
      <c r="W127" s="44" t="s">
        <v>15</v>
      </c>
    </row>
    <row r="128" ht="24" customHeight="1" spans="1:23">
      <c r="A128" s="19" t="s">
        <v>140</v>
      </c>
      <c r="B128" s="20">
        <f t="shared" si="55"/>
        <v>814</v>
      </c>
      <c r="C128" s="21">
        <v>468</v>
      </c>
      <c r="D128" s="20">
        <f t="shared" si="56"/>
        <v>346</v>
      </c>
      <c r="E128" s="21">
        <v>500</v>
      </c>
      <c r="F128" s="21">
        <v>393</v>
      </c>
      <c r="G128" s="21">
        <v>107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1">
        <v>87</v>
      </c>
      <c r="S128" s="20">
        <v>0</v>
      </c>
      <c r="T128" s="20">
        <v>0</v>
      </c>
      <c r="U128" s="20">
        <v>0</v>
      </c>
      <c r="V128" s="21">
        <v>227</v>
      </c>
      <c r="W128" s="44" t="s">
        <v>15</v>
      </c>
    </row>
    <row r="129" ht="24" customHeight="1" spans="1:23">
      <c r="A129" s="19" t="s">
        <v>141</v>
      </c>
      <c r="B129" s="20">
        <f t="shared" si="55"/>
        <v>615</v>
      </c>
      <c r="C129" s="21">
        <v>613</v>
      </c>
      <c r="D129" s="20">
        <f t="shared" si="56"/>
        <v>2</v>
      </c>
      <c r="E129" s="21">
        <v>210</v>
      </c>
      <c r="F129" s="21">
        <v>229</v>
      </c>
      <c r="G129" s="21">
        <v>-19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1">
        <v>48</v>
      </c>
      <c r="P129" s="20">
        <v>0</v>
      </c>
      <c r="Q129" s="21">
        <v>298</v>
      </c>
      <c r="R129" s="21">
        <v>59</v>
      </c>
      <c r="S129" s="20">
        <v>0</v>
      </c>
      <c r="T129" s="20">
        <v>0</v>
      </c>
      <c r="U129" s="20">
        <v>0</v>
      </c>
      <c r="V129" s="20">
        <v>0</v>
      </c>
      <c r="W129" s="44" t="s">
        <v>15</v>
      </c>
    </row>
    <row r="130" ht="24" customHeight="1" spans="1:23">
      <c r="A130" s="19" t="s">
        <v>142</v>
      </c>
      <c r="B130" s="20">
        <f t="shared" si="55"/>
        <v>425</v>
      </c>
      <c r="C130" s="21">
        <v>248</v>
      </c>
      <c r="D130" s="20">
        <f t="shared" si="56"/>
        <v>177</v>
      </c>
      <c r="E130" s="21">
        <v>363</v>
      </c>
      <c r="F130" s="21">
        <v>196</v>
      </c>
      <c r="G130" s="21">
        <v>167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1">
        <v>62</v>
      </c>
      <c r="S130" s="20">
        <v>0</v>
      </c>
      <c r="T130" s="20">
        <v>0</v>
      </c>
      <c r="U130" s="20">
        <v>0</v>
      </c>
      <c r="V130" s="20">
        <v>0</v>
      </c>
      <c r="W130" s="44" t="s">
        <v>15</v>
      </c>
    </row>
    <row r="131" ht="24" customHeight="1" spans="1:23">
      <c r="A131" s="19" t="s">
        <v>143</v>
      </c>
      <c r="B131" s="20">
        <f t="shared" si="55"/>
        <v>492</v>
      </c>
      <c r="C131" s="21">
        <v>355</v>
      </c>
      <c r="D131" s="20">
        <f t="shared" si="56"/>
        <v>137</v>
      </c>
      <c r="E131" s="21">
        <v>233</v>
      </c>
      <c r="F131" s="21">
        <v>301</v>
      </c>
      <c r="G131" s="21">
        <v>-68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1">
        <v>62</v>
      </c>
      <c r="S131" s="20">
        <v>0</v>
      </c>
      <c r="T131" s="20">
        <v>0</v>
      </c>
      <c r="U131" s="20">
        <v>0</v>
      </c>
      <c r="V131" s="21">
        <v>197</v>
      </c>
      <c r="W131" s="44" t="s">
        <v>15</v>
      </c>
    </row>
    <row r="132" ht="24" customHeight="1" spans="1:23">
      <c r="A132" s="19" t="s">
        <v>144</v>
      </c>
      <c r="B132" s="20">
        <f t="shared" si="55"/>
        <v>868</v>
      </c>
      <c r="C132" s="21">
        <v>225</v>
      </c>
      <c r="D132" s="20">
        <f t="shared" si="56"/>
        <v>643</v>
      </c>
      <c r="E132" s="21">
        <v>181</v>
      </c>
      <c r="F132" s="21">
        <v>170</v>
      </c>
      <c r="G132" s="21">
        <v>11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1">
        <v>300</v>
      </c>
      <c r="O132" s="21">
        <v>24</v>
      </c>
      <c r="P132" s="20">
        <v>0</v>
      </c>
      <c r="Q132" s="21">
        <v>300</v>
      </c>
      <c r="R132" s="21">
        <v>63</v>
      </c>
      <c r="S132" s="20">
        <v>0</v>
      </c>
      <c r="T132" s="20">
        <v>0</v>
      </c>
      <c r="U132" s="20">
        <v>0</v>
      </c>
      <c r="V132" s="20">
        <v>0</v>
      </c>
      <c r="W132" s="44" t="s">
        <v>15</v>
      </c>
    </row>
    <row r="133" ht="24" customHeight="1" spans="1:23">
      <c r="A133" s="19" t="s">
        <v>145</v>
      </c>
      <c r="B133" s="20">
        <f t="shared" si="55"/>
        <v>396.93</v>
      </c>
      <c r="C133" s="21">
        <v>477</v>
      </c>
      <c r="D133" s="20">
        <f t="shared" si="56"/>
        <v>-80.07</v>
      </c>
      <c r="E133" s="21">
        <v>172</v>
      </c>
      <c r="F133" s="21">
        <v>144</v>
      </c>
      <c r="G133" s="21">
        <v>28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1">
        <v>150</v>
      </c>
      <c r="R133" s="21">
        <v>66</v>
      </c>
      <c r="S133" s="21">
        <v>8.93</v>
      </c>
      <c r="T133" s="20">
        <v>0</v>
      </c>
      <c r="U133" s="20">
        <v>0</v>
      </c>
      <c r="V133" s="20">
        <v>0</v>
      </c>
      <c r="W133" s="44" t="s">
        <v>15</v>
      </c>
    </row>
    <row r="134" ht="24" customHeight="1" spans="1:23">
      <c r="A134" s="19" t="s">
        <v>146</v>
      </c>
      <c r="B134" s="20">
        <f t="shared" si="55"/>
        <v>352</v>
      </c>
      <c r="C134" s="21">
        <v>276</v>
      </c>
      <c r="D134" s="20">
        <f t="shared" si="56"/>
        <v>76</v>
      </c>
      <c r="E134" s="21">
        <v>255</v>
      </c>
      <c r="F134" s="21">
        <v>105</v>
      </c>
      <c r="G134" s="21">
        <v>150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1">
        <v>28</v>
      </c>
      <c r="P134" s="20">
        <v>0</v>
      </c>
      <c r="Q134" s="20">
        <v>0</v>
      </c>
      <c r="R134" s="21">
        <v>69</v>
      </c>
      <c r="S134" s="20">
        <v>0</v>
      </c>
      <c r="T134" s="20">
        <v>0</v>
      </c>
      <c r="U134" s="20">
        <v>0</v>
      </c>
      <c r="V134" s="20">
        <v>0</v>
      </c>
      <c r="W134" s="44" t="s">
        <v>15</v>
      </c>
    </row>
    <row r="135" ht="24" customHeight="1" spans="1:23">
      <c r="A135" s="19" t="s">
        <v>147</v>
      </c>
      <c r="B135" s="20">
        <f t="shared" si="55"/>
        <v>435</v>
      </c>
      <c r="C135" s="21">
        <v>147</v>
      </c>
      <c r="D135" s="20">
        <f t="shared" si="56"/>
        <v>288</v>
      </c>
      <c r="E135" s="21">
        <v>136</v>
      </c>
      <c r="F135" s="21">
        <v>105</v>
      </c>
      <c r="G135" s="21">
        <v>31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1">
        <v>63</v>
      </c>
      <c r="R135" s="21">
        <v>49</v>
      </c>
      <c r="S135" s="20">
        <v>0</v>
      </c>
      <c r="T135" s="20">
        <v>0</v>
      </c>
      <c r="U135" s="20">
        <v>0</v>
      </c>
      <c r="V135" s="21">
        <v>187</v>
      </c>
      <c r="W135" s="44" t="s">
        <v>15</v>
      </c>
    </row>
    <row r="136" ht="24" customHeight="1" spans="1:23">
      <c r="A136" s="14" t="s">
        <v>148</v>
      </c>
      <c r="B136" s="15">
        <f t="shared" ref="B136:V136" si="57">SUM(B138:B143)</f>
        <v>6369</v>
      </c>
      <c r="C136" s="15">
        <f t="shared" si="57"/>
        <v>2325</v>
      </c>
      <c r="D136" s="15">
        <f t="shared" si="57"/>
        <v>4044</v>
      </c>
      <c r="E136" s="15">
        <f t="shared" si="57"/>
        <v>1575</v>
      </c>
      <c r="F136" s="15">
        <f t="shared" si="57"/>
        <v>1306</v>
      </c>
      <c r="G136" s="15">
        <f t="shared" si="57"/>
        <v>269</v>
      </c>
      <c r="H136" s="15">
        <f t="shared" si="57"/>
        <v>0</v>
      </c>
      <c r="I136" s="15">
        <f t="shared" si="57"/>
        <v>0</v>
      </c>
      <c r="J136" s="15">
        <f t="shared" si="57"/>
        <v>0</v>
      </c>
      <c r="K136" s="15">
        <f t="shared" si="57"/>
        <v>4000</v>
      </c>
      <c r="L136" s="15">
        <f t="shared" si="57"/>
        <v>0</v>
      </c>
      <c r="M136" s="15">
        <f t="shared" si="57"/>
        <v>4000</v>
      </c>
      <c r="N136" s="15">
        <f t="shared" si="57"/>
        <v>300</v>
      </c>
      <c r="O136" s="15">
        <f t="shared" si="57"/>
        <v>0</v>
      </c>
      <c r="P136" s="15">
        <f t="shared" si="57"/>
        <v>60</v>
      </c>
      <c r="Q136" s="15">
        <f t="shared" si="57"/>
        <v>0</v>
      </c>
      <c r="R136" s="15">
        <f t="shared" si="57"/>
        <v>434</v>
      </c>
      <c r="S136" s="15">
        <f t="shared" si="57"/>
        <v>0</v>
      </c>
      <c r="T136" s="15">
        <f t="shared" si="57"/>
        <v>0</v>
      </c>
      <c r="U136" s="15">
        <f t="shared" si="57"/>
        <v>0</v>
      </c>
      <c r="V136" s="15">
        <f t="shared" si="57"/>
        <v>0</v>
      </c>
      <c r="W136" s="44" t="s">
        <v>15</v>
      </c>
    </row>
    <row r="137" ht="24" customHeight="1" spans="1:23">
      <c r="A137" s="16" t="s">
        <v>48</v>
      </c>
      <c r="B137" s="18">
        <f>SUM(B138:B139)</f>
        <v>445</v>
      </c>
      <c r="C137" s="18">
        <f t="shared" ref="C137:V137" si="58">SUM(C138:C139)</f>
        <v>983</v>
      </c>
      <c r="D137" s="18">
        <f t="shared" si="58"/>
        <v>-538</v>
      </c>
      <c r="E137" s="18">
        <f t="shared" si="58"/>
        <v>328</v>
      </c>
      <c r="F137" s="18">
        <f t="shared" si="58"/>
        <v>229</v>
      </c>
      <c r="G137" s="18">
        <f t="shared" si="58"/>
        <v>99</v>
      </c>
      <c r="H137" s="18">
        <f t="shared" si="58"/>
        <v>0</v>
      </c>
      <c r="I137" s="18">
        <f t="shared" si="58"/>
        <v>0</v>
      </c>
      <c r="J137" s="18">
        <f t="shared" si="58"/>
        <v>0</v>
      </c>
      <c r="K137" s="18">
        <f t="shared" si="58"/>
        <v>0</v>
      </c>
      <c r="L137" s="18">
        <f t="shared" si="58"/>
        <v>0</v>
      </c>
      <c r="M137" s="18">
        <f t="shared" si="58"/>
        <v>0</v>
      </c>
      <c r="N137" s="18">
        <f t="shared" si="58"/>
        <v>0</v>
      </c>
      <c r="O137" s="18">
        <f t="shared" si="58"/>
        <v>0</v>
      </c>
      <c r="P137" s="18">
        <f t="shared" si="58"/>
        <v>0</v>
      </c>
      <c r="Q137" s="18">
        <f t="shared" si="58"/>
        <v>0</v>
      </c>
      <c r="R137" s="18">
        <f t="shared" si="58"/>
        <v>117</v>
      </c>
      <c r="S137" s="18">
        <f t="shared" si="58"/>
        <v>0</v>
      </c>
      <c r="T137" s="18">
        <f t="shared" si="58"/>
        <v>0</v>
      </c>
      <c r="U137" s="18">
        <f t="shared" si="58"/>
        <v>0</v>
      </c>
      <c r="V137" s="18">
        <f t="shared" si="58"/>
        <v>0</v>
      </c>
      <c r="W137" s="44"/>
    </row>
    <row r="138" ht="24" customHeight="1" spans="1:23">
      <c r="A138" s="19" t="s">
        <v>149</v>
      </c>
      <c r="B138" s="20">
        <f t="shared" ref="B138:B143" si="59">E138+H138+I138+J138+K138+N138+O138+P138+Q138+R138+S138+T138+U138+V138</f>
        <v>316</v>
      </c>
      <c r="C138" s="21">
        <v>885</v>
      </c>
      <c r="D138" s="20">
        <f t="shared" ref="D138:D143" si="60">B138-C138</f>
        <v>-569</v>
      </c>
      <c r="E138" s="21">
        <v>222</v>
      </c>
      <c r="F138" s="21">
        <v>131</v>
      </c>
      <c r="G138" s="21">
        <v>91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1">
        <v>94</v>
      </c>
      <c r="S138" s="20">
        <v>0</v>
      </c>
      <c r="T138" s="20">
        <v>0</v>
      </c>
      <c r="U138" s="20">
        <v>0</v>
      </c>
      <c r="V138" s="20">
        <v>0</v>
      </c>
      <c r="W138" s="44" t="s">
        <v>15</v>
      </c>
    </row>
    <row r="139" ht="24" customHeight="1" spans="1:23">
      <c r="A139" s="19" t="s">
        <v>150</v>
      </c>
      <c r="B139" s="20">
        <f t="shared" si="59"/>
        <v>129</v>
      </c>
      <c r="C139" s="21">
        <v>98</v>
      </c>
      <c r="D139" s="20">
        <f t="shared" si="60"/>
        <v>31</v>
      </c>
      <c r="E139" s="21">
        <v>106</v>
      </c>
      <c r="F139" s="21">
        <v>98</v>
      </c>
      <c r="G139" s="21">
        <v>8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1">
        <v>23</v>
      </c>
      <c r="S139" s="20">
        <v>0</v>
      </c>
      <c r="T139" s="20">
        <v>0</v>
      </c>
      <c r="U139" s="20">
        <v>0</v>
      </c>
      <c r="V139" s="20">
        <v>0</v>
      </c>
      <c r="W139" s="44" t="s">
        <v>15</v>
      </c>
    </row>
    <row r="140" ht="24" customHeight="1" spans="1:23">
      <c r="A140" s="19" t="s">
        <v>151</v>
      </c>
      <c r="B140" s="20">
        <f t="shared" si="59"/>
        <v>4465</v>
      </c>
      <c r="C140" s="21">
        <v>475</v>
      </c>
      <c r="D140" s="20">
        <f t="shared" si="60"/>
        <v>3990</v>
      </c>
      <c r="E140" s="21">
        <v>369</v>
      </c>
      <c r="F140" s="21">
        <v>393</v>
      </c>
      <c r="G140" s="21">
        <v>-24</v>
      </c>
      <c r="H140" s="20">
        <v>0</v>
      </c>
      <c r="I140" s="20">
        <v>0</v>
      </c>
      <c r="J140" s="20">
        <v>0</v>
      </c>
      <c r="K140" s="21">
        <v>4000</v>
      </c>
      <c r="L140" s="20">
        <v>0</v>
      </c>
      <c r="M140" s="21">
        <v>4000</v>
      </c>
      <c r="N140" s="20">
        <v>0</v>
      </c>
      <c r="O140" s="20">
        <v>0</v>
      </c>
      <c r="P140" s="20">
        <v>0</v>
      </c>
      <c r="Q140" s="20">
        <v>0</v>
      </c>
      <c r="R140" s="21">
        <v>96</v>
      </c>
      <c r="S140" s="20">
        <v>0</v>
      </c>
      <c r="T140" s="20">
        <v>0</v>
      </c>
      <c r="U140" s="20">
        <v>0</v>
      </c>
      <c r="V140" s="20">
        <v>0</v>
      </c>
      <c r="W140" s="44" t="s">
        <v>15</v>
      </c>
    </row>
    <row r="141" ht="24" customHeight="1" spans="1:23">
      <c r="A141" s="19" t="s">
        <v>152</v>
      </c>
      <c r="B141" s="20">
        <f t="shared" si="59"/>
        <v>784</v>
      </c>
      <c r="C141" s="21">
        <v>463</v>
      </c>
      <c r="D141" s="20">
        <f t="shared" si="60"/>
        <v>321</v>
      </c>
      <c r="E141" s="21">
        <v>387</v>
      </c>
      <c r="F141" s="21">
        <v>360</v>
      </c>
      <c r="G141" s="21">
        <v>27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1">
        <v>300</v>
      </c>
      <c r="O141" s="20">
        <v>0</v>
      </c>
      <c r="P141" s="20">
        <v>0</v>
      </c>
      <c r="Q141" s="20">
        <v>0</v>
      </c>
      <c r="R141" s="21">
        <v>97</v>
      </c>
      <c r="S141" s="20">
        <v>0</v>
      </c>
      <c r="T141" s="20">
        <v>0</v>
      </c>
      <c r="U141" s="20">
        <v>0</v>
      </c>
      <c r="V141" s="20">
        <v>0</v>
      </c>
      <c r="W141" s="44" t="s">
        <v>15</v>
      </c>
    </row>
    <row r="142" ht="24" customHeight="1" spans="1:23">
      <c r="A142" s="19" t="s">
        <v>153</v>
      </c>
      <c r="B142" s="20">
        <f t="shared" si="59"/>
        <v>538</v>
      </c>
      <c r="C142" s="21">
        <v>342</v>
      </c>
      <c r="D142" s="20">
        <f t="shared" si="60"/>
        <v>196</v>
      </c>
      <c r="E142" s="21">
        <v>443</v>
      </c>
      <c r="F142" s="21">
        <v>262</v>
      </c>
      <c r="G142" s="21">
        <v>181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1">
        <v>95</v>
      </c>
      <c r="S142" s="20">
        <v>0</v>
      </c>
      <c r="T142" s="20">
        <v>0</v>
      </c>
      <c r="U142" s="20">
        <v>0</v>
      </c>
      <c r="V142" s="20">
        <v>0</v>
      </c>
      <c r="W142" s="44" t="s">
        <v>15</v>
      </c>
    </row>
    <row r="143" ht="24" customHeight="1" spans="1:23">
      <c r="A143" s="19" t="s">
        <v>154</v>
      </c>
      <c r="B143" s="20">
        <f t="shared" si="59"/>
        <v>137</v>
      </c>
      <c r="C143" s="21">
        <v>62</v>
      </c>
      <c r="D143" s="20">
        <f t="shared" si="60"/>
        <v>75</v>
      </c>
      <c r="E143" s="21">
        <v>48</v>
      </c>
      <c r="F143" s="21">
        <v>62</v>
      </c>
      <c r="G143" s="21">
        <v>-14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1">
        <v>60</v>
      </c>
      <c r="Q143" s="20">
        <v>0</v>
      </c>
      <c r="R143" s="21">
        <v>29</v>
      </c>
      <c r="S143" s="20">
        <v>0</v>
      </c>
      <c r="T143" s="20">
        <v>0</v>
      </c>
      <c r="U143" s="20">
        <v>0</v>
      </c>
      <c r="V143" s="20">
        <v>0</v>
      </c>
      <c r="W143" s="44" t="s">
        <v>15</v>
      </c>
    </row>
    <row r="144" ht="24" customHeight="1" spans="1:23">
      <c r="A144" s="14" t="s">
        <v>155</v>
      </c>
      <c r="B144" s="15">
        <f t="shared" ref="B144:V144" si="61">SUM(B146:B152)</f>
        <v>9397</v>
      </c>
      <c r="C144" s="15">
        <f t="shared" si="61"/>
        <v>3511</v>
      </c>
      <c r="D144" s="15">
        <f t="shared" si="61"/>
        <v>5886</v>
      </c>
      <c r="E144" s="15">
        <f t="shared" si="61"/>
        <v>2620</v>
      </c>
      <c r="F144" s="15">
        <f t="shared" si="61"/>
        <v>1786</v>
      </c>
      <c r="G144" s="15">
        <f t="shared" si="61"/>
        <v>834</v>
      </c>
      <c r="H144" s="15">
        <f t="shared" si="61"/>
        <v>300</v>
      </c>
      <c r="I144" s="15">
        <f t="shared" si="61"/>
        <v>0</v>
      </c>
      <c r="J144" s="15">
        <f t="shared" si="61"/>
        <v>120</v>
      </c>
      <c r="K144" s="15">
        <f t="shared" si="61"/>
        <v>0</v>
      </c>
      <c r="L144" s="15">
        <f t="shared" si="61"/>
        <v>0</v>
      </c>
      <c r="M144" s="15">
        <f t="shared" si="61"/>
        <v>0</v>
      </c>
      <c r="N144" s="15">
        <f t="shared" si="61"/>
        <v>0</v>
      </c>
      <c r="O144" s="15">
        <f t="shared" si="61"/>
        <v>0</v>
      </c>
      <c r="P144" s="15">
        <f t="shared" si="61"/>
        <v>300</v>
      </c>
      <c r="Q144" s="15">
        <f t="shared" si="61"/>
        <v>300</v>
      </c>
      <c r="R144" s="15">
        <f t="shared" si="61"/>
        <v>529</v>
      </c>
      <c r="S144" s="15">
        <f t="shared" si="61"/>
        <v>0</v>
      </c>
      <c r="T144" s="15">
        <f t="shared" si="61"/>
        <v>0</v>
      </c>
      <c r="U144" s="15">
        <f t="shared" si="61"/>
        <v>5000</v>
      </c>
      <c r="V144" s="15">
        <f t="shared" si="61"/>
        <v>228</v>
      </c>
      <c r="W144" s="44" t="s">
        <v>15</v>
      </c>
    </row>
    <row r="145" ht="24" customHeight="1" spans="1:23">
      <c r="A145" s="16" t="s">
        <v>48</v>
      </c>
      <c r="B145" s="18">
        <f>SUM(B146:B147)</f>
        <v>1570</v>
      </c>
      <c r="C145" s="18">
        <f t="shared" ref="C145:V145" si="62">SUM(C146:C147)</f>
        <v>1118</v>
      </c>
      <c r="D145" s="18">
        <f t="shared" si="62"/>
        <v>452</v>
      </c>
      <c r="E145" s="18">
        <f t="shared" si="62"/>
        <v>572</v>
      </c>
      <c r="F145" s="18">
        <f t="shared" si="62"/>
        <v>641</v>
      </c>
      <c r="G145" s="18">
        <f t="shared" si="62"/>
        <v>-69</v>
      </c>
      <c r="H145" s="18">
        <f t="shared" si="62"/>
        <v>300</v>
      </c>
      <c r="I145" s="18">
        <f t="shared" si="62"/>
        <v>0</v>
      </c>
      <c r="J145" s="18">
        <f t="shared" si="62"/>
        <v>120</v>
      </c>
      <c r="K145" s="18">
        <f t="shared" si="62"/>
        <v>0</v>
      </c>
      <c r="L145" s="18">
        <f t="shared" si="62"/>
        <v>0</v>
      </c>
      <c r="M145" s="18">
        <f t="shared" si="62"/>
        <v>0</v>
      </c>
      <c r="N145" s="18">
        <f t="shared" si="62"/>
        <v>0</v>
      </c>
      <c r="O145" s="18">
        <f t="shared" si="62"/>
        <v>0</v>
      </c>
      <c r="P145" s="18">
        <f t="shared" si="62"/>
        <v>150</v>
      </c>
      <c r="Q145" s="18">
        <f t="shared" si="62"/>
        <v>300</v>
      </c>
      <c r="R145" s="18">
        <f t="shared" si="62"/>
        <v>128</v>
      </c>
      <c r="S145" s="18">
        <f t="shared" si="62"/>
        <v>0</v>
      </c>
      <c r="T145" s="18">
        <f t="shared" si="62"/>
        <v>0</v>
      </c>
      <c r="U145" s="18">
        <f t="shared" si="62"/>
        <v>0</v>
      </c>
      <c r="V145" s="18">
        <f t="shared" si="62"/>
        <v>0</v>
      </c>
      <c r="W145" s="44"/>
    </row>
    <row r="146" ht="24" customHeight="1" spans="1:23">
      <c r="A146" s="19" t="s">
        <v>156</v>
      </c>
      <c r="B146" s="20">
        <f t="shared" ref="B146:B152" si="63">E146+H146+I146+J146+K146+N146+O146+P146+Q146+R146+S146+T146+U146+V146</f>
        <v>197</v>
      </c>
      <c r="C146" s="21">
        <v>180</v>
      </c>
      <c r="D146" s="20">
        <f t="shared" ref="D146:D152" si="64">B146-C146</f>
        <v>17</v>
      </c>
      <c r="E146" s="21">
        <v>157</v>
      </c>
      <c r="F146" s="21">
        <v>144</v>
      </c>
      <c r="G146" s="21">
        <v>13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1">
        <v>40</v>
      </c>
      <c r="S146" s="20">
        <v>0</v>
      </c>
      <c r="T146" s="20">
        <v>0</v>
      </c>
      <c r="U146" s="20">
        <v>0</v>
      </c>
      <c r="V146" s="20">
        <v>0</v>
      </c>
      <c r="W146" s="44" t="s">
        <v>15</v>
      </c>
    </row>
    <row r="147" ht="60" customHeight="1" spans="1:23">
      <c r="A147" s="19" t="s">
        <v>157</v>
      </c>
      <c r="B147" s="20">
        <f t="shared" si="63"/>
        <v>1373</v>
      </c>
      <c r="C147" s="21">
        <v>938</v>
      </c>
      <c r="D147" s="20">
        <f t="shared" si="64"/>
        <v>435</v>
      </c>
      <c r="E147" s="21">
        <v>415</v>
      </c>
      <c r="F147" s="21">
        <v>497</v>
      </c>
      <c r="G147" s="21">
        <v>-82</v>
      </c>
      <c r="H147" s="21">
        <v>300</v>
      </c>
      <c r="I147" s="20">
        <v>0</v>
      </c>
      <c r="J147" s="21">
        <v>120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1">
        <v>150</v>
      </c>
      <c r="Q147" s="21">
        <v>300</v>
      </c>
      <c r="R147" s="21">
        <v>88</v>
      </c>
      <c r="S147" s="20">
        <v>0</v>
      </c>
      <c r="T147" s="20">
        <v>0</v>
      </c>
      <c r="U147" s="20">
        <v>0</v>
      </c>
      <c r="V147" s="20">
        <v>0</v>
      </c>
      <c r="W147" s="44" t="s">
        <v>158</v>
      </c>
    </row>
    <row r="148" ht="21" customHeight="1" spans="1:23">
      <c r="A148" s="19" t="s">
        <v>159</v>
      </c>
      <c r="B148" s="20">
        <f t="shared" si="63"/>
        <v>892</v>
      </c>
      <c r="C148" s="21">
        <v>629</v>
      </c>
      <c r="D148" s="20">
        <f t="shared" si="64"/>
        <v>263</v>
      </c>
      <c r="E148" s="21">
        <v>545</v>
      </c>
      <c r="F148" s="21">
        <v>393</v>
      </c>
      <c r="G148" s="21">
        <v>152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1">
        <v>119</v>
      </c>
      <c r="S148" s="20">
        <v>0</v>
      </c>
      <c r="T148" s="20">
        <v>0</v>
      </c>
      <c r="U148" s="20">
        <v>0</v>
      </c>
      <c r="V148" s="21">
        <v>228</v>
      </c>
      <c r="W148" s="44" t="s">
        <v>15</v>
      </c>
    </row>
    <row r="149" ht="21" customHeight="1" spans="1:23">
      <c r="A149" s="19" t="s">
        <v>160</v>
      </c>
      <c r="B149" s="20">
        <f t="shared" si="63"/>
        <v>5355</v>
      </c>
      <c r="C149" s="21">
        <v>842</v>
      </c>
      <c r="D149" s="20">
        <f t="shared" si="64"/>
        <v>4513</v>
      </c>
      <c r="E149" s="21">
        <v>313</v>
      </c>
      <c r="F149" s="21">
        <v>164</v>
      </c>
      <c r="G149" s="21">
        <v>149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1">
        <v>42</v>
      </c>
      <c r="S149" s="20">
        <v>0</v>
      </c>
      <c r="T149" s="20">
        <v>0</v>
      </c>
      <c r="U149" s="21">
        <v>5000</v>
      </c>
      <c r="V149" s="20">
        <v>0</v>
      </c>
      <c r="W149" s="44" t="s">
        <v>15</v>
      </c>
    </row>
    <row r="150" ht="21" customHeight="1" spans="1:23">
      <c r="A150" s="19" t="s">
        <v>161</v>
      </c>
      <c r="B150" s="20">
        <f t="shared" si="63"/>
        <v>598</v>
      </c>
      <c r="C150" s="21">
        <v>272</v>
      </c>
      <c r="D150" s="20">
        <f t="shared" si="64"/>
        <v>326</v>
      </c>
      <c r="E150" s="21">
        <v>510</v>
      </c>
      <c r="F150" s="21">
        <v>196</v>
      </c>
      <c r="G150" s="21">
        <v>314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1">
        <v>88</v>
      </c>
      <c r="S150" s="20">
        <v>0</v>
      </c>
      <c r="T150" s="20">
        <v>0</v>
      </c>
      <c r="U150" s="20">
        <v>0</v>
      </c>
      <c r="V150" s="20">
        <v>0</v>
      </c>
      <c r="W150" s="44" t="s">
        <v>15</v>
      </c>
    </row>
    <row r="151" ht="21" customHeight="1" spans="1:23">
      <c r="A151" s="19" t="s">
        <v>162</v>
      </c>
      <c r="B151" s="20">
        <f t="shared" si="63"/>
        <v>610</v>
      </c>
      <c r="C151" s="21">
        <v>271</v>
      </c>
      <c r="D151" s="20">
        <f t="shared" si="64"/>
        <v>339</v>
      </c>
      <c r="E151" s="21">
        <v>373</v>
      </c>
      <c r="F151" s="21">
        <v>196</v>
      </c>
      <c r="G151" s="21">
        <v>177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1">
        <v>150</v>
      </c>
      <c r="Q151" s="20">
        <v>0</v>
      </c>
      <c r="R151" s="21">
        <v>87</v>
      </c>
      <c r="S151" s="20">
        <v>0</v>
      </c>
      <c r="T151" s="20">
        <v>0</v>
      </c>
      <c r="U151" s="20">
        <v>0</v>
      </c>
      <c r="V151" s="20">
        <v>0</v>
      </c>
      <c r="W151" s="44" t="s">
        <v>15</v>
      </c>
    </row>
    <row r="152" ht="21" customHeight="1" spans="1:23">
      <c r="A152" s="19" t="s">
        <v>163</v>
      </c>
      <c r="B152" s="20">
        <f t="shared" si="63"/>
        <v>372</v>
      </c>
      <c r="C152" s="21">
        <v>379</v>
      </c>
      <c r="D152" s="20">
        <f t="shared" si="64"/>
        <v>-7</v>
      </c>
      <c r="E152" s="21">
        <v>307</v>
      </c>
      <c r="F152" s="21">
        <v>196</v>
      </c>
      <c r="G152" s="21">
        <v>111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1">
        <v>65</v>
      </c>
      <c r="S152" s="20">
        <v>0</v>
      </c>
      <c r="T152" s="20">
        <v>0</v>
      </c>
      <c r="U152" s="20">
        <v>0</v>
      </c>
      <c r="V152" s="20">
        <v>0</v>
      </c>
      <c r="W152" s="44" t="s">
        <v>15</v>
      </c>
    </row>
    <row r="153" ht="21" customHeight="1" spans="1:23">
      <c r="A153" s="14" t="s">
        <v>164</v>
      </c>
      <c r="B153" s="15">
        <f t="shared" ref="B153:V153" si="65">SUM(B155:B162)</f>
        <v>4283</v>
      </c>
      <c r="C153" s="15">
        <f t="shared" si="65"/>
        <v>1225</v>
      </c>
      <c r="D153" s="15">
        <f t="shared" si="65"/>
        <v>3058</v>
      </c>
      <c r="E153" s="15">
        <f t="shared" si="65"/>
        <v>524</v>
      </c>
      <c r="F153" s="15">
        <f t="shared" si="65"/>
        <v>609</v>
      </c>
      <c r="G153" s="15">
        <f t="shared" si="65"/>
        <v>-85</v>
      </c>
      <c r="H153" s="15">
        <f t="shared" si="65"/>
        <v>0</v>
      </c>
      <c r="I153" s="15">
        <f t="shared" si="65"/>
        <v>0</v>
      </c>
      <c r="J153" s="15">
        <f t="shared" si="65"/>
        <v>0</v>
      </c>
      <c r="K153" s="15">
        <f t="shared" si="65"/>
        <v>3000</v>
      </c>
      <c r="L153" s="15">
        <f t="shared" si="65"/>
        <v>0</v>
      </c>
      <c r="M153" s="15">
        <f t="shared" si="65"/>
        <v>3000</v>
      </c>
      <c r="N153" s="15">
        <f t="shared" si="65"/>
        <v>300</v>
      </c>
      <c r="O153" s="15">
        <f t="shared" si="65"/>
        <v>0</v>
      </c>
      <c r="P153" s="15">
        <f t="shared" si="65"/>
        <v>0</v>
      </c>
      <c r="Q153" s="15">
        <f t="shared" si="65"/>
        <v>0</v>
      </c>
      <c r="R153" s="15">
        <f t="shared" si="65"/>
        <v>231</v>
      </c>
      <c r="S153" s="15">
        <f t="shared" si="65"/>
        <v>0</v>
      </c>
      <c r="T153" s="15">
        <f t="shared" si="65"/>
        <v>0</v>
      </c>
      <c r="U153" s="15">
        <f t="shared" si="65"/>
        <v>0</v>
      </c>
      <c r="V153" s="15">
        <f t="shared" si="65"/>
        <v>228</v>
      </c>
      <c r="W153" s="44" t="s">
        <v>15</v>
      </c>
    </row>
    <row r="154" ht="21" customHeight="1" spans="1:23">
      <c r="A154" s="16" t="s">
        <v>48</v>
      </c>
      <c r="B154" s="18">
        <f>SUM(B155:B156)</f>
        <v>3575</v>
      </c>
      <c r="C154" s="18">
        <f t="shared" ref="C154:V154" si="66">SUM(C155:C156)</f>
        <v>727</v>
      </c>
      <c r="D154" s="18">
        <f t="shared" si="66"/>
        <v>2848</v>
      </c>
      <c r="E154" s="18">
        <f t="shared" si="66"/>
        <v>249</v>
      </c>
      <c r="F154" s="18">
        <f t="shared" si="66"/>
        <v>393</v>
      </c>
      <c r="G154" s="18">
        <f t="shared" si="66"/>
        <v>-144</v>
      </c>
      <c r="H154" s="18">
        <f t="shared" si="66"/>
        <v>0</v>
      </c>
      <c r="I154" s="18">
        <f t="shared" si="66"/>
        <v>0</v>
      </c>
      <c r="J154" s="18">
        <f t="shared" si="66"/>
        <v>0</v>
      </c>
      <c r="K154" s="18">
        <f t="shared" si="66"/>
        <v>3000</v>
      </c>
      <c r="L154" s="18">
        <f t="shared" si="66"/>
        <v>0</v>
      </c>
      <c r="M154" s="18">
        <f t="shared" si="66"/>
        <v>3000</v>
      </c>
      <c r="N154" s="18">
        <f t="shared" si="66"/>
        <v>0</v>
      </c>
      <c r="O154" s="18">
        <f t="shared" si="66"/>
        <v>0</v>
      </c>
      <c r="P154" s="18">
        <f t="shared" si="66"/>
        <v>0</v>
      </c>
      <c r="Q154" s="18">
        <f t="shared" si="66"/>
        <v>0</v>
      </c>
      <c r="R154" s="18">
        <f t="shared" si="66"/>
        <v>98</v>
      </c>
      <c r="S154" s="18">
        <f t="shared" si="66"/>
        <v>0</v>
      </c>
      <c r="T154" s="18">
        <f t="shared" si="66"/>
        <v>0</v>
      </c>
      <c r="U154" s="18">
        <f t="shared" si="66"/>
        <v>0</v>
      </c>
      <c r="V154" s="18">
        <f t="shared" si="66"/>
        <v>228</v>
      </c>
      <c r="W154" s="44"/>
    </row>
    <row r="155" ht="21" customHeight="1" spans="1:23">
      <c r="A155" s="19" t="s">
        <v>165</v>
      </c>
      <c r="B155" s="20">
        <f t="shared" ref="B155:B162" si="67">E155+H155+I155+J155+K155+N155+O155+P155+Q155+R155+S155+T155+U155+V155</f>
        <v>145</v>
      </c>
      <c r="C155" s="21">
        <v>131</v>
      </c>
      <c r="D155" s="20">
        <f t="shared" ref="D155:D162" si="68">B155-C155</f>
        <v>14</v>
      </c>
      <c r="E155" s="21">
        <v>114</v>
      </c>
      <c r="F155" s="21">
        <v>131</v>
      </c>
      <c r="G155" s="21">
        <v>-17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1">
        <v>31</v>
      </c>
      <c r="S155" s="20">
        <v>0</v>
      </c>
      <c r="T155" s="20">
        <v>0</v>
      </c>
      <c r="U155" s="20">
        <v>0</v>
      </c>
      <c r="V155" s="20">
        <v>0</v>
      </c>
      <c r="W155" s="44" t="s">
        <v>15</v>
      </c>
    </row>
    <row r="156" ht="21" customHeight="1" spans="1:23">
      <c r="A156" s="19" t="s">
        <v>166</v>
      </c>
      <c r="B156" s="20">
        <f t="shared" si="67"/>
        <v>3430</v>
      </c>
      <c r="C156" s="21">
        <v>596</v>
      </c>
      <c r="D156" s="20">
        <f t="shared" si="68"/>
        <v>2834</v>
      </c>
      <c r="E156" s="21">
        <v>135</v>
      </c>
      <c r="F156" s="21">
        <v>262</v>
      </c>
      <c r="G156" s="21">
        <v>-127</v>
      </c>
      <c r="H156" s="20">
        <v>0</v>
      </c>
      <c r="I156" s="20">
        <v>0</v>
      </c>
      <c r="J156" s="20">
        <v>0</v>
      </c>
      <c r="K156" s="21">
        <v>3000</v>
      </c>
      <c r="L156" s="20">
        <v>0</v>
      </c>
      <c r="M156" s="21">
        <v>3000</v>
      </c>
      <c r="N156" s="20">
        <v>0</v>
      </c>
      <c r="O156" s="20">
        <v>0</v>
      </c>
      <c r="P156" s="20">
        <v>0</v>
      </c>
      <c r="Q156" s="20">
        <v>0</v>
      </c>
      <c r="R156" s="21">
        <v>67</v>
      </c>
      <c r="S156" s="20">
        <v>0</v>
      </c>
      <c r="T156" s="20">
        <v>0</v>
      </c>
      <c r="U156" s="20">
        <v>0</v>
      </c>
      <c r="V156" s="21">
        <v>228</v>
      </c>
      <c r="W156" s="44" t="s">
        <v>15</v>
      </c>
    </row>
    <row r="157" ht="21" customHeight="1" spans="1:23">
      <c r="A157" s="19" t="s">
        <v>167</v>
      </c>
      <c r="B157" s="20">
        <f t="shared" si="67"/>
        <v>45</v>
      </c>
      <c r="C157" s="21">
        <v>287</v>
      </c>
      <c r="D157" s="20">
        <f t="shared" si="68"/>
        <v>-242</v>
      </c>
      <c r="E157" s="21">
        <v>27</v>
      </c>
      <c r="F157" s="21">
        <v>52</v>
      </c>
      <c r="G157" s="21">
        <v>-25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1">
        <v>18</v>
      </c>
      <c r="S157" s="20">
        <v>0</v>
      </c>
      <c r="T157" s="20">
        <v>0</v>
      </c>
      <c r="U157" s="20">
        <v>0</v>
      </c>
      <c r="V157" s="20">
        <v>0</v>
      </c>
      <c r="W157" s="44" t="s">
        <v>15</v>
      </c>
    </row>
    <row r="158" ht="21" customHeight="1" spans="1:23">
      <c r="A158" s="19" t="s">
        <v>168</v>
      </c>
      <c r="B158" s="20">
        <f t="shared" si="67"/>
        <v>127</v>
      </c>
      <c r="C158" s="21">
        <v>99</v>
      </c>
      <c r="D158" s="20">
        <f t="shared" si="68"/>
        <v>28</v>
      </c>
      <c r="E158" s="21">
        <v>95</v>
      </c>
      <c r="F158" s="21">
        <v>72</v>
      </c>
      <c r="G158" s="21">
        <v>23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1">
        <v>32</v>
      </c>
      <c r="S158" s="20">
        <v>0</v>
      </c>
      <c r="T158" s="20">
        <v>0</v>
      </c>
      <c r="U158" s="20">
        <v>0</v>
      </c>
      <c r="V158" s="20">
        <v>0</v>
      </c>
      <c r="W158" s="44" t="s">
        <v>15</v>
      </c>
    </row>
    <row r="159" ht="21" customHeight="1" spans="1:23">
      <c r="A159" s="19" t="s">
        <v>169</v>
      </c>
      <c r="B159" s="20">
        <f t="shared" si="67"/>
        <v>30</v>
      </c>
      <c r="C159" s="21">
        <v>10</v>
      </c>
      <c r="D159" s="20">
        <f t="shared" si="68"/>
        <v>20</v>
      </c>
      <c r="E159" s="21">
        <v>11</v>
      </c>
      <c r="F159" s="21">
        <v>10</v>
      </c>
      <c r="G159" s="21">
        <v>1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1">
        <v>19</v>
      </c>
      <c r="S159" s="20">
        <v>0</v>
      </c>
      <c r="T159" s="20">
        <v>0</v>
      </c>
      <c r="U159" s="20">
        <v>0</v>
      </c>
      <c r="V159" s="20">
        <v>0</v>
      </c>
      <c r="W159" s="44" t="s">
        <v>15</v>
      </c>
    </row>
    <row r="160" ht="21" customHeight="1" spans="1:23">
      <c r="A160" s="19" t="s">
        <v>170</v>
      </c>
      <c r="B160" s="20">
        <f t="shared" si="67"/>
        <v>107</v>
      </c>
      <c r="C160" s="21">
        <v>46</v>
      </c>
      <c r="D160" s="20">
        <f t="shared" si="68"/>
        <v>61</v>
      </c>
      <c r="E160" s="21">
        <v>84</v>
      </c>
      <c r="F160" s="21">
        <v>46</v>
      </c>
      <c r="G160" s="21">
        <v>38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1">
        <v>23</v>
      </c>
      <c r="S160" s="20">
        <v>0</v>
      </c>
      <c r="T160" s="20">
        <v>0</v>
      </c>
      <c r="U160" s="20">
        <v>0</v>
      </c>
      <c r="V160" s="20">
        <v>0</v>
      </c>
      <c r="W160" s="44" t="s">
        <v>15</v>
      </c>
    </row>
    <row r="161" ht="21" customHeight="1" spans="1:23">
      <c r="A161" s="19" t="s">
        <v>171</v>
      </c>
      <c r="B161" s="20">
        <f t="shared" si="67"/>
        <v>381</v>
      </c>
      <c r="C161" s="21">
        <v>49</v>
      </c>
      <c r="D161" s="20">
        <f t="shared" si="68"/>
        <v>332</v>
      </c>
      <c r="E161" s="21">
        <v>58</v>
      </c>
      <c r="F161" s="21">
        <v>29</v>
      </c>
      <c r="G161" s="21">
        <v>29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1">
        <v>300</v>
      </c>
      <c r="O161" s="20">
        <v>0</v>
      </c>
      <c r="P161" s="20">
        <v>0</v>
      </c>
      <c r="Q161" s="20">
        <v>0</v>
      </c>
      <c r="R161" s="21">
        <v>23</v>
      </c>
      <c r="S161" s="20">
        <v>0</v>
      </c>
      <c r="T161" s="20">
        <v>0</v>
      </c>
      <c r="U161" s="20">
        <v>0</v>
      </c>
      <c r="V161" s="20">
        <v>0</v>
      </c>
      <c r="W161" s="44" t="s">
        <v>15</v>
      </c>
    </row>
    <row r="162" ht="21" customHeight="1" spans="1:23">
      <c r="A162" s="19" t="s">
        <v>172</v>
      </c>
      <c r="B162" s="20">
        <f t="shared" si="67"/>
        <v>18</v>
      </c>
      <c r="C162" s="21">
        <v>7</v>
      </c>
      <c r="D162" s="20">
        <f t="shared" si="68"/>
        <v>11</v>
      </c>
      <c r="E162" s="21">
        <v>0</v>
      </c>
      <c r="F162" s="21">
        <v>7</v>
      </c>
      <c r="G162" s="21">
        <v>-7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1">
        <v>18</v>
      </c>
      <c r="S162" s="20">
        <v>0</v>
      </c>
      <c r="T162" s="20">
        <v>0</v>
      </c>
      <c r="U162" s="20">
        <v>0</v>
      </c>
      <c r="V162" s="20">
        <v>0</v>
      </c>
      <c r="W162" s="44" t="s">
        <v>15</v>
      </c>
    </row>
    <row r="163" ht="21" customHeight="1" spans="1:23">
      <c r="A163" s="14" t="s">
        <v>173</v>
      </c>
      <c r="B163" s="15">
        <f t="shared" ref="B163:V163" si="69">SUM(B165:B169)</f>
        <v>6387.57</v>
      </c>
      <c r="C163" s="15">
        <f t="shared" si="69"/>
        <v>2845</v>
      </c>
      <c r="D163" s="15">
        <f t="shared" si="69"/>
        <v>3542.57</v>
      </c>
      <c r="E163" s="15">
        <f t="shared" si="69"/>
        <v>2212</v>
      </c>
      <c r="F163" s="15">
        <f t="shared" si="69"/>
        <v>1557</v>
      </c>
      <c r="G163" s="15">
        <f t="shared" si="69"/>
        <v>655</v>
      </c>
      <c r="H163" s="15">
        <f t="shared" si="69"/>
        <v>0</v>
      </c>
      <c r="I163" s="15">
        <f t="shared" si="69"/>
        <v>0</v>
      </c>
      <c r="J163" s="15">
        <f t="shared" si="69"/>
        <v>72</v>
      </c>
      <c r="K163" s="15">
        <f t="shared" si="69"/>
        <v>0</v>
      </c>
      <c r="L163" s="15">
        <f t="shared" si="69"/>
        <v>0</v>
      </c>
      <c r="M163" s="15">
        <f t="shared" si="69"/>
        <v>0</v>
      </c>
      <c r="N163" s="15">
        <f t="shared" si="69"/>
        <v>1700</v>
      </c>
      <c r="O163" s="15">
        <f t="shared" si="69"/>
        <v>80</v>
      </c>
      <c r="P163" s="15">
        <f t="shared" si="69"/>
        <v>754</v>
      </c>
      <c r="Q163" s="15">
        <f t="shared" si="69"/>
        <v>1134</v>
      </c>
      <c r="R163" s="15">
        <f t="shared" si="69"/>
        <v>432</v>
      </c>
      <c r="S163" s="15">
        <f t="shared" si="69"/>
        <v>3.57</v>
      </c>
      <c r="T163" s="15">
        <f t="shared" si="69"/>
        <v>0</v>
      </c>
      <c r="U163" s="15">
        <f t="shared" si="69"/>
        <v>0</v>
      </c>
      <c r="V163" s="15">
        <f t="shared" si="69"/>
        <v>0</v>
      </c>
      <c r="W163" s="44" t="s">
        <v>15</v>
      </c>
    </row>
    <row r="164" ht="21" customHeight="1" spans="1:23">
      <c r="A164" s="16" t="s">
        <v>48</v>
      </c>
      <c r="B164" s="18">
        <f>SUM(B165:B166)</f>
        <v>1729.57</v>
      </c>
      <c r="C164" s="18">
        <f t="shared" ref="C164:V164" si="70">SUM(C165:C166)</f>
        <v>776</v>
      </c>
      <c r="D164" s="18">
        <f t="shared" si="70"/>
        <v>953.57</v>
      </c>
      <c r="E164" s="18">
        <f t="shared" si="70"/>
        <v>734</v>
      </c>
      <c r="F164" s="18">
        <f t="shared" si="70"/>
        <v>458</v>
      </c>
      <c r="G164" s="18">
        <f t="shared" si="70"/>
        <v>276</v>
      </c>
      <c r="H164" s="18">
        <f t="shared" si="70"/>
        <v>0</v>
      </c>
      <c r="I164" s="18">
        <f t="shared" si="70"/>
        <v>0</v>
      </c>
      <c r="J164" s="18">
        <f t="shared" si="70"/>
        <v>0</v>
      </c>
      <c r="K164" s="18">
        <f t="shared" si="70"/>
        <v>0</v>
      </c>
      <c r="L164" s="18">
        <f t="shared" si="70"/>
        <v>0</v>
      </c>
      <c r="M164" s="18">
        <f t="shared" si="70"/>
        <v>0</v>
      </c>
      <c r="N164" s="18">
        <f t="shared" si="70"/>
        <v>700</v>
      </c>
      <c r="O164" s="18">
        <f t="shared" si="70"/>
        <v>0</v>
      </c>
      <c r="P164" s="18">
        <f t="shared" si="70"/>
        <v>155</v>
      </c>
      <c r="Q164" s="18">
        <f t="shared" si="70"/>
        <v>0</v>
      </c>
      <c r="R164" s="18">
        <f t="shared" si="70"/>
        <v>137</v>
      </c>
      <c r="S164" s="18">
        <f t="shared" si="70"/>
        <v>3.57</v>
      </c>
      <c r="T164" s="18">
        <f t="shared" si="70"/>
        <v>0</v>
      </c>
      <c r="U164" s="18">
        <f t="shared" si="70"/>
        <v>0</v>
      </c>
      <c r="V164" s="18">
        <f t="shared" si="70"/>
        <v>0</v>
      </c>
      <c r="W164" s="44"/>
    </row>
    <row r="165" ht="21" customHeight="1" spans="1:23">
      <c r="A165" s="19" t="s">
        <v>174</v>
      </c>
      <c r="B165" s="20">
        <f t="shared" ref="B165:B169" si="71">E165+H165+I165+J165+K165+N165+O165+P165+Q165+R165+S165+T165+U165+V165</f>
        <v>203.57</v>
      </c>
      <c r="C165" s="21">
        <v>395</v>
      </c>
      <c r="D165" s="20">
        <f t="shared" ref="D165:D169" si="72">B165-C165</f>
        <v>-191.43</v>
      </c>
      <c r="E165" s="21">
        <v>125</v>
      </c>
      <c r="F165" s="21">
        <v>131</v>
      </c>
      <c r="G165" s="21">
        <v>-6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1">
        <v>75</v>
      </c>
      <c r="S165" s="21">
        <v>3.57</v>
      </c>
      <c r="T165" s="20">
        <v>0</v>
      </c>
      <c r="U165" s="20">
        <v>0</v>
      </c>
      <c r="V165" s="20">
        <v>0</v>
      </c>
      <c r="W165" s="44" t="s">
        <v>15</v>
      </c>
    </row>
    <row r="166" ht="21" customHeight="1" spans="1:23">
      <c r="A166" s="19" t="s">
        <v>175</v>
      </c>
      <c r="B166" s="20">
        <f t="shared" si="71"/>
        <v>1526</v>
      </c>
      <c r="C166" s="21">
        <v>381</v>
      </c>
      <c r="D166" s="20">
        <f t="shared" si="72"/>
        <v>1145</v>
      </c>
      <c r="E166" s="21">
        <v>609</v>
      </c>
      <c r="F166" s="21">
        <v>327</v>
      </c>
      <c r="G166" s="21">
        <v>282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1">
        <v>700</v>
      </c>
      <c r="O166" s="20">
        <v>0</v>
      </c>
      <c r="P166" s="21">
        <v>155</v>
      </c>
      <c r="Q166" s="20">
        <v>0</v>
      </c>
      <c r="R166" s="21">
        <v>62</v>
      </c>
      <c r="S166" s="20">
        <v>0</v>
      </c>
      <c r="T166" s="20">
        <v>0</v>
      </c>
      <c r="U166" s="20">
        <v>0</v>
      </c>
      <c r="V166" s="20">
        <v>0</v>
      </c>
      <c r="W166" s="44" t="s">
        <v>15</v>
      </c>
    </row>
    <row r="167" ht="21" customHeight="1" spans="1:23">
      <c r="A167" s="19" t="s">
        <v>176</v>
      </c>
      <c r="B167" s="20">
        <f t="shared" si="71"/>
        <v>1814</v>
      </c>
      <c r="C167" s="21">
        <v>996</v>
      </c>
      <c r="D167" s="20">
        <f t="shared" si="72"/>
        <v>818</v>
      </c>
      <c r="E167" s="21">
        <v>435</v>
      </c>
      <c r="F167" s="21">
        <v>458</v>
      </c>
      <c r="G167" s="21">
        <v>-23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1">
        <v>300</v>
      </c>
      <c r="O167" s="21">
        <v>80</v>
      </c>
      <c r="P167" s="21">
        <v>223</v>
      </c>
      <c r="Q167" s="21">
        <v>676</v>
      </c>
      <c r="R167" s="21">
        <v>100</v>
      </c>
      <c r="S167" s="20">
        <v>0</v>
      </c>
      <c r="T167" s="20">
        <v>0</v>
      </c>
      <c r="U167" s="20">
        <v>0</v>
      </c>
      <c r="V167" s="20">
        <v>0</v>
      </c>
      <c r="W167" s="44" t="s">
        <v>15</v>
      </c>
    </row>
    <row r="168" ht="21" customHeight="1" spans="1:23">
      <c r="A168" s="19" t="s">
        <v>177</v>
      </c>
      <c r="B168" s="20">
        <f t="shared" si="71"/>
        <v>1585</v>
      </c>
      <c r="C168" s="21">
        <v>438</v>
      </c>
      <c r="D168" s="20">
        <f t="shared" si="72"/>
        <v>1147</v>
      </c>
      <c r="E168" s="21">
        <v>565</v>
      </c>
      <c r="F168" s="21">
        <v>294</v>
      </c>
      <c r="G168" s="21">
        <v>271</v>
      </c>
      <c r="H168" s="20">
        <v>0</v>
      </c>
      <c r="I168" s="20">
        <v>0</v>
      </c>
      <c r="J168" s="21">
        <v>72</v>
      </c>
      <c r="K168" s="20">
        <v>0</v>
      </c>
      <c r="L168" s="20">
        <v>0</v>
      </c>
      <c r="M168" s="20">
        <v>0</v>
      </c>
      <c r="N168" s="21">
        <v>700</v>
      </c>
      <c r="O168" s="20">
        <v>0</v>
      </c>
      <c r="P168" s="21">
        <v>156</v>
      </c>
      <c r="Q168" s="20">
        <v>0</v>
      </c>
      <c r="R168" s="21">
        <v>92</v>
      </c>
      <c r="S168" s="20">
        <v>0</v>
      </c>
      <c r="T168" s="20">
        <v>0</v>
      </c>
      <c r="U168" s="20">
        <v>0</v>
      </c>
      <c r="V168" s="20">
        <v>0</v>
      </c>
      <c r="W168" s="44" t="s">
        <v>15</v>
      </c>
    </row>
    <row r="169" ht="21" customHeight="1" spans="1:23">
      <c r="A169" s="19" t="s">
        <v>178</v>
      </c>
      <c r="B169" s="20">
        <f t="shared" si="71"/>
        <v>1259</v>
      </c>
      <c r="C169" s="21">
        <v>635</v>
      </c>
      <c r="D169" s="20">
        <f t="shared" si="72"/>
        <v>624</v>
      </c>
      <c r="E169" s="21">
        <v>478</v>
      </c>
      <c r="F169" s="21">
        <v>347</v>
      </c>
      <c r="G169" s="21">
        <v>131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1">
        <v>220</v>
      </c>
      <c r="Q169" s="21">
        <v>458</v>
      </c>
      <c r="R169" s="21">
        <v>103</v>
      </c>
      <c r="S169" s="20">
        <v>0</v>
      </c>
      <c r="T169" s="20">
        <v>0</v>
      </c>
      <c r="U169" s="20">
        <v>0</v>
      </c>
      <c r="V169" s="20">
        <v>0</v>
      </c>
      <c r="W169" s="44" t="s">
        <v>15</v>
      </c>
    </row>
    <row r="170" ht="21" customHeight="1" spans="1:23">
      <c r="A170" s="14" t="s">
        <v>179</v>
      </c>
      <c r="B170" s="15">
        <f t="shared" ref="B170:V170" si="73">SUM(B172:B174)</f>
        <v>1940</v>
      </c>
      <c r="C170" s="15">
        <f t="shared" si="73"/>
        <v>2125</v>
      </c>
      <c r="D170" s="15">
        <f t="shared" si="73"/>
        <v>-185</v>
      </c>
      <c r="E170" s="15">
        <f t="shared" si="73"/>
        <v>1408</v>
      </c>
      <c r="F170" s="15">
        <f t="shared" si="73"/>
        <v>772</v>
      </c>
      <c r="G170" s="15">
        <f t="shared" si="73"/>
        <v>636</v>
      </c>
      <c r="H170" s="15">
        <f t="shared" si="73"/>
        <v>0</v>
      </c>
      <c r="I170" s="15">
        <f t="shared" si="73"/>
        <v>0</v>
      </c>
      <c r="J170" s="15">
        <f t="shared" si="73"/>
        <v>0</v>
      </c>
      <c r="K170" s="15">
        <f t="shared" si="73"/>
        <v>0</v>
      </c>
      <c r="L170" s="15">
        <f t="shared" si="73"/>
        <v>0</v>
      </c>
      <c r="M170" s="15">
        <f t="shared" si="73"/>
        <v>0</v>
      </c>
      <c r="N170" s="15">
        <f t="shared" si="73"/>
        <v>0</v>
      </c>
      <c r="O170" s="15">
        <f t="shared" si="73"/>
        <v>0</v>
      </c>
      <c r="P170" s="15">
        <f t="shared" si="73"/>
        <v>141</v>
      </c>
      <c r="Q170" s="15">
        <f t="shared" si="73"/>
        <v>106</v>
      </c>
      <c r="R170" s="15">
        <f t="shared" si="73"/>
        <v>285</v>
      </c>
      <c r="S170" s="15">
        <f t="shared" si="73"/>
        <v>0</v>
      </c>
      <c r="T170" s="15">
        <f t="shared" si="73"/>
        <v>0</v>
      </c>
      <c r="U170" s="15">
        <f t="shared" si="73"/>
        <v>0</v>
      </c>
      <c r="V170" s="15">
        <f t="shared" si="73"/>
        <v>0</v>
      </c>
      <c r="W170" s="44" t="s">
        <v>15</v>
      </c>
    </row>
    <row r="171" ht="21" customHeight="1" spans="1:23">
      <c r="A171" s="16" t="s">
        <v>48</v>
      </c>
      <c r="B171" s="18">
        <f>B172</f>
        <v>576</v>
      </c>
      <c r="C171" s="18">
        <f t="shared" ref="C171:V171" si="74">C172</f>
        <v>654</v>
      </c>
      <c r="D171" s="18">
        <f t="shared" si="74"/>
        <v>-78</v>
      </c>
      <c r="E171" s="18">
        <f t="shared" si="74"/>
        <v>480</v>
      </c>
      <c r="F171" s="18">
        <f t="shared" si="74"/>
        <v>196</v>
      </c>
      <c r="G171" s="18">
        <f t="shared" si="74"/>
        <v>284</v>
      </c>
      <c r="H171" s="18">
        <f t="shared" si="74"/>
        <v>0</v>
      </c>
      <c r="I171" s="18">
        <f t="shared" si="74"/>
        <v>0</v>
      </c>
      <c r="J171" s="18">
        <f t="shared" si="74"/>
        <v>0</v>
      </c>
      <c r="K171" s="18">
        <f t="shared" si="74"/>
        <v>0</v>
      </c>
      <c r="L171" s="18">
        <f t="shared" si="74"/>
        <v>0</v>
      </c>
      <c r="M171" s="18">
        <f t="shared" si="74"/>
        <v>0</v>
      </c>
      <c r="N171" s="18">
        <f t="shared" si="74"/>
        <v>0</v>
      </c>
      <c r="O171" s="18">
        <f t="shared" si="74"/>
        <v>0</v>
      </c>
      <c r="P171" s="18">
        <f t="shared" si="74"/>
        <v>0</v>
      </c>
      <c r="Q171" s="18">
        <f t="shared" si="74"/>
        <v>0</v>
      </c>
      <c r="R171" s="18">
        <f t="shared" si="74"/>
        <v>96</v>
      </c>
      <c r="S171" s="18">
        <f t="shared" si="74"/>
        <v>0</v>
      </c>
      <c r="T171" s="18">
        <f t="shared" si="74"/>
        <v>0</v>
      </c>
      <c r="U171" s="18">
        <f t="shared" si="74"/>
        <v>0</v>
      </c>
      <c r="V171" s="18">
        <f t="shared" si="74"/>
        <v>0</v>
      </c>
      <c r="W171" s="44"/>
    </row>
    <row r="172" ht="21" customHeight="1" spans="1:23">
      <c r="A172" s="16" t="s">
        <v>180</v>
      </c>
      <c r="B172" s="17">
        <f t="shared" ref="B172:B174" si="75">E172+H172+I172+J172+K172+N172+O172+P172+Q172+R172+S172+T172+U172+V172</f>
        <v>576</v>
      </c>
      <c r="C172" s="18">
        <v>654</v>
      </c>
      <c r="D172" s="17">
        <f t="shared" ref="D172:D174" si="76">B172-C172</f>
        <v>-78</v>
      </c>
      <c r="E172" s="18">
        <v>480</v>
      </c>
      <c r="F172" s="18">
        <v>196</v>
      </c>
      <c r="G172" s="18">
        <v>284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8">
        <v>96</v>
      </c>
      <c r="S172" s="17">
        <v>0</v>
      </c>
      <c r="T172" s="17">
        <v>0</v>
      </c>
      <c r="U172" s="17">
        <v>0</v>
      </c>
      <c r="V172" s="17">
        <v>0</v>
      </c>
      <c r="W172" s="44" t="s">
        <v>15</v>
      </c>
    </row>
    <row r="173" ht="21" customHeight="1" spans="1:23">
      <c r="A173" s="19" t="s">
        <v>181</v>
      </c>
      <c r="B173" s="20">
        <f t="shared" si="75"/>
        <v>1037</v>
      </c>
      <c r="C173" s="21">
        <v>549</v>
      </c>
      <c r="D173" s="20">
        <f t="shared" si="76"/>
        <v>488</v>
      </c>
      <c r="E173" s="21">
        <v>683</v>
      </c>
      <c r="F173" s="21">
        <v>458</v>
      </c>
      <c r="G173" s="21">
        <v>225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1">
        <v>141</v>
      </c>
      <c r="Q173" s="21">
        <v>106</v>
      </c>
      <c r="R173" s="21">
        <v>107</v>
      </c>
      <c r="S173" s="20">
        <v>0</v>
      </c>
      <c r="T173" s="20">
        <v>0</v>
      </c>
      <c r="U173" s="20">
        <v>0</v>
      </c>
      <c r="V173" s="20">
        <v>0</v>
      </c>
      <c r="W173" s="44" t="s">
        <v>15</v>
      </c>
    </row>
    <row r="174" ht="21" customHeight="1" spans="1:23">
      <c r="A174" s="19" t="s">
        <v>182</v>
      </c>
      <c r="B174" s="20">
        <f t="shared" si="75"/>
        <v>327</v>
      </c>
      <c r="C174" s="21">
        <v>922</v>
      </c>
      <c r="D174" s="20">
        <f t="shared" si="76"/>
        <v>-595</v>
      </c>
      <c r="E174" s="21">
        <v>245</v>
      </c>
      <c r="F174" s="21">
        <v>118</v>
      </c>
      <c r="G174" s="21">
        <v>127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1">
        <v>82</v>
      </c>
      <c r="S174" s="20">
        <v>0</v>
      </c>
      <c r="T174" s="20">
        <v>0</v>
      </c>
      <c r="U174" s="20">
        <v>0</v>
      </c>
      <c r="V174" s="20">
        <v>0</v>
      </c>
      <c r="W174" s="44" t="s">
        <v>15</v>
      </c>
    </row>
    <row r="175" ht="21" customHeight="1" spans="1:23">
      <c r="A175" s="14" t="s">
        <v>183</v>
      </c>
      <c r="B175" s="15">
        <f t="shared" ref="B175:V175" si="77">SUM(B176:B188)</f>
        <v>1805.36</v>
      </c>
      <c r="C175" s="15">
        <f t="shared" si="77"/>
        <v>568</v>
      </c>
      <c r="D175" s="15">
        <f t="shared" si="77"/>
        <v>1237.36</v>
      </c>
      <c r="E175" s="15">
        <f t="shared" si="77"/>
        <v>41</v>
      </c>
      <c r="F175" s="15">
        <f t="shared" si="77"/>
        <v>25</v>
      </c>
      <c r="G175" s="15">
        <f t="shared" si="77"/>
        <v>16</v>
      </c>
      <c r="H175" s="15">
        <f t="shared" si="77"/>
        <v>0</v>
      </c>
      <c r="I175" s="15">
        <f t="shared" si="77"/>
        <v>21</v>
      </c>
      <c r="J175" s="15">
        <f t="shared" si="77"/>
        <v>0</v>
      </c>
      <c r="K175" s="15">
        <f t="shared" si="77"/>
        <v>0</v>
      </c>
      <c r="L175" s="15">
        <f t="shared" si="77"/>
        <v>0</v>
      </c>
      <c r="M175" s="15">
        <f t="shared" si="77"/>
        <v>0</v>
      </c>
      <c r="N175" s="15">
        <f t="shared" si="77"/>
        <v>0</v>
      </c>
      <c r="O175" s="15">
        <f t="shared" si="77"/>
        <v>0</v>
      </c>
      <c r="P175" s="15">
        <f t="shared" si="77"/>
        <v>0</v>
      </c>
      <c r="Q175" s="15">
        <f t="shared" si="77"/>
        <v>0</v>
      </c>
      <c r="R175" s="15">
        <f t="shared" si="77"/>
        <v>127</v>
      </c>
      <c r="S175" s="15">
        <f t="shared" si="77"/>
        <v>1616.36</v>
      </c>
      <c r="T175" s="15">
        <f t="shared" si="77"/>
        <v>0</v>
      </c>
      <c r="U175" s="15">
        <f t="shared" si="77"/>
        <v>0</v>
      </c>
      <c r="V175" s="15">
        <f t="shared" si="77"/>
        <v>0</v>
      </c>
      <c r="W175" s="44" t="s">
        <v>15</v>
      </c>
    </row>
    <row r="176" ht="21" customHeight="1" spans="1:23">
      <c r="A176" s="19" t="s">
        <v>184</v>
      </c>
      <c r="B176" s="20">
        <f t="shared" ref="B176:B188" si="78">E176+H176+I176+J176+K176+N176+O176+P176+Q176+R176+S176+T176+U176+V176</f>
        <v>16</v>
      </c>
      <c r="C176" s="21">
        <v>24</v>
      </c>
      <c r="D176" s="20">
        <f t="shared" ref="D176:D188" si="79">B176-C176</f>
        <v>-8</v>
      </c>
      <c r="E176" s="21">
        <v>0</v>
      </c>
      <c r="F176" s="21">
        <v>5</v>
      </c>
      <c r="G176" s="21">
        <v>-5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1">
        <v>16</v>
      </c>
      <c r="S176" s="20">
        <v>0</v>
      </c>
      <c r="T176" s="20">
        <v>0</v>
      </c>
      <c r="U176" s="20">
        <v>0</v>
      </c>
      <c r="V176" s="20">
        <v>0</v>
      </c>
      <c r="W176" s="44" t="s">
        <v>15</v>
      </c>
    </row>
    <row r="177" ht="21" customHeight="1" spans="1:23">
      <c r="A177" s="19" t="s">
        <v>185</v>
      </c>
      <c r="B177" s="20">
        <f t="shared" si="78"/>
        <v>0</v>
      </c>
      <c r="C177" s="21">
        <v>12</v>
      </c>
      <c r="D177" s="20">
        <f t="shared" si="79"/>
        <v>-12</v>
      </c>
      <c r="E177" s="21">
        <v>0</v>
      </c>
      <c r="F177" s="20">
        <v>0</v>
      </c>
      <c r="G177" s="21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44" t="s">
        <v>15</v>
      </c>
    </row>
    <row r="178" ht="21" customHeight="1" spans="1:23">
      <c r="A178" s="19" t="s">
        <v>186</v>
      </c>
      <c r="B178" s="20">
        <f t="shared" si="78"/>
        <v>24</v>
      </c>
      <c r="C178" s="21">
        <v>11</v>
      </c>
      <c r="D178" s="20">
        <f t="shared" si="79"/>
        <v>13</v>
      </c>
      <c r="E178" s="21">
        <v>5</v>
      </c>
      <c r="F178" s="20">
        <v>0</v>
      </c>
      <c r="G178" s="21">
        <v>5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1">
        <v>19</v>
      </c>
      <c r="S178" s="20">
        <v>0</v>
      </c>
      <c r="T178" s="20">
        <v>0</v>
      </c>
      <c r="U178" s="20">
        <v>0</v>
      </c>
      <c r="V178" s="20">
        <v>0</v>
      </c>
      <c r="W178" s="44" t="s">
        <v>15</v>
      </c>
    </row>
    <row r="179" ht="21" customHeight="1" spans="1:23">
      <c r="A179" s="19" t="s">
        <v>187</v>
      </c>
      <c r="B179" s="20">
        <f t="shared" si="78"/>
        <v>19</v>
      </c>
      <c r="C179" s="21">
        <v>31</v>
      </c>
      <c r="D179" s="20">
        <f t="shared" si="79"/>
        <v>-12</v>
      </c>
      <c r="E179" s="21">
        <v>19</v>
      </c>
      <c r="F179" s="21">
        <v>6</v>
      </c>
      <c r="G179" s="21">
        <v>13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44" t="s">
        <v>15</v>
      </c>
    </row>
    <row r="180" ht="21" customHeight="1" spans="1:23">
      <c r="A180" s="19" t="s">
        <v>188</v>
      </c>
      <c r="B180" s="20">
        <f t="shared" si="78"/>
        <v>6</v>
      </c>
      <c r="C180" s="21">
        <v>21</v>
      </c>
      <c r="D180" s="20">
        <f t="shared" si="79"/>
        <v>-15</v>
      </c>
      <c r="E180" s="21">
        <v>6</v>
      </c>
      <c r="F180" s="21">
        <v>6</v>
      </c>
      <c r="G180" s="21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44" t="s">
        <v>15</v>
      </c>
    </row>
    <row r="181" ht="21" customHeight="1" spans="1:23">
      <c r="A181" s="19" t="s">
        <v>189</v>
      </c>
      <c r="B181" s="20">
        <f t="shared" si="78"/>
        <v>28</v>
      </c>
      <c r="C181" s="21">
        <v>37</v>
      </c>
      <c r="D181" s="20">
        <f t="shared" si="79"/>
        <v>-9</v>
      </c>
      <c r="E181" s="21">
        <v>9</v>
      </c>
      <c r="F181" s="20">
        <v>0</v>
      </c>
      <c r="G181" s="21">
        <v>9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1">
        <v>19</v>
      </c>
      <c r="S181" s="20">
        <v>0</v>
      </c>
      <c r="T181" s="20">
        <v>0</v>
      </c>
      <c r="U181" s="20">
        <v>0</v>
      </c>
      <c r="V181" s="20">
        <v>0</v>
      </c>
      <c r="W181" s="44" t="s">
        <v>15</v>
      </c>
    </row>
    <row r="182" ht="21" customHeight="1" spans="1:23">
      <c r="A182" s="19" t="s">
        <v>190</v>
      </c>
      <c r="B182" s="20">
        <f t="shared" si="78"/>
        <v>17</v>
      </c>
      <c r="C182" s="21">
        <v>27</v>
      </c>
      <c r="D182" s="20">
        <f t="shared" si="79"/>
        <v>-10</v>
      </c>
      <c r="E182" s="21">
        <v>0</v>
      </c>
      <c r="F182" s="21">
        <v>3</v>
      </c>
      <c r="G182" s="21">
        <v>-3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1">
        <v>17</v>
      </c>
      <c r="S182" s="20">
        <v>0</v>
      </c>
      <c r="T182" s="20">
        <v>0</v>
      </c>
      <c r="U182" s="20">
        <v>0</v>
      </c>
      <c r="V182" s="20">
        <v>0</v>
      </c>
      <c r="W182" s="44" t="s">
        <v>15</v>
      </c>
    </row>
    <row r="183" ht="21" customHeight="1" spans="1:23">
      <c r="A183" s="19" t="s">
        <v>191</v>
      </c>
      <c r="B183" s="20">
        <f t="shared" si="78"/>
        <v>19</v>
      </c>
      <c r="C183" s="21">
        <v>30</v>
      </c>
      <c r="D183" s="20">
        <f t="shared" si="79"/>
        <v>-11</v>
      </c>
      <c r="E183" s="21">
        <v>0</v>
      </c>
      <c r="F183" s="20">
        <v>0</v>
      </c>
      <c r="G183" s="21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1">
        <v>19</v>
      </c>
      <c r="S183" s="20">
        <v>0</v>
      </c>
      <c r="T183" s="20">
        <v>0</v>
      </c>
      <c r="U183" s="20">
        <v>0</v>
      </c>
      <c r="V183" s="20">
        <v>0</v>
      </c>
      <c r="W183" s="44" t="s">
        <v>15</v>
      </c>
    </row>
    <row r="184" ht="21" customHeight="1" spans="1:23">
      <c r="A184" s="19" t="s">
        <v>192</v>
      </c>
      <c r="B184" s="20">
        <f t="shared" si="78"/>
        <v>39</v>
      </c>
      <c r="C184" s="21">
        <v>50</v>
      </c>
      <c r="D184" s="20">
        <f t="shared" si="79"/>
        <v>-11</v>
      </c>
      <c r="E184" s="21">
        <v>0</v>
      </c>
      <c r="F184" s="21">
        <v>3</v>
      </c>
      <c r="G184" s="21">
        <v>-3</v>
      </c>
      <c r="H184" s="20">
        <v>0</v>
      </c>
      <c r="I184" s="21">
        <v>21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1">
        <v>18</v>
      </c>
      <c r="S184" s="20">
        <v>0</v>
      </c>
      <c r="T184" s="20">
        <v>0</v>
      </c>
      <c r="U184" s="20">
        <v>0</v>
      </c>
      <c r="V184" s="20">
        <v>0</v>
      </c>
      <c r="W184" s="44" t="s">
        <v>15</v>
      </c>
    </row>
    <row r="185" ht="21" customHeight="1" spans="1:23">
      <c r="A185" s="19" t="s">
        <v>193</v>
      </c>
      <c r="B185" s="20">
        <f t="shared" si="78"/>
        <v>0</v>
      </c>
      <c r="C185" s="21">
        <v>28</v>
      </c>
      <c r="D185" s="20">
        <f t="shared" si="79"/>
        <v>-28</v>
      </c>
      <c r="E185" s="21">
        <v>0</v>
      </c>
      <c r="F185" s="20">
        <v>0</v>
      </c>
      <c r="G185" s="21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44" t="s">
        <v>15</v>
      </c>
    </row>
    <row r="186" ht="21" customHeight="1" spans="1:23">
      <c r="A186" s="19" t="s">
        <v>194</v>
      </c>
      <c r="B186" s="20">
        <f t="shared" si="78"/>
        <v>0</v>
      </c>
      <c r="C186" s="21">
        <v>76</v>
      </c>
      <c r="D186" s="20">
        <f t="shared" si="79"/>
        <v>-76</v>
      </c>
      <c r="E186" s="21">
        <v>0</v>
      </c>
      <c r="F186" s="21">
        <v>1</v>
      </c>
      <c r="G186" s="21">
        <v>-1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44" t="s">
        <v>15</v>
      </c>
    </row>
    <row r="187" ht="21" customHeight="1" spans="1:23">
      <c r="A187" s="19" t="s">
        <v>195</v>
      </c>
      <c r="B187" s="20">
        <f t="shared" si="78"/>
        <v>20</v>
      </c>
      <c r="C187" s="21">
        <v>93</v>
      </c>
      <c r="D187" s="20">
        <f t="shared" si="79"/>
        <v>-73</v>
      </c>
      <c r="E187" s="21">
        <v>1</v>
      </c>
      <c r="F187" s="20">
        <v>0</v>
      </c>
      <c r="G187" s="21">
        <v>1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1">
        <v>19</v>
      </c>
      <c r="S187" s="20">
        <v>0</v>
      </c>
      <c r="T187" s="20">
        <v>0</v>
      </c>
      <c r="U187" s="20">
        <v>0</v>
      </c>
      <c r="V187" s="20">
        <v>0</v>
      </c>
      <c r="W187" s="44" t="s">
        <v>15</v>
      </c>
    </row>
    <row r="188" ht="21" customHeight="1" spans="1:23">
      <c r="A188" s="19" t="s">
        <v>196</v>
      </c>
      <c r="B188" s="20">
        <f t="shared" si="78"/>
        <v>1617.36</v>
      </c>
      <c r="C188" s="21">
        <v>128</v>
      </c>
      <c r="D188" s="20">
        <f t="shared" si="79"/>
        <v>1489.36</v>
      </c>
      <c r="E188" s="21">
        <v>1</v>
      </c>
      <c r="F188" s="21">
        <v>1</v>
      </c>
      <c r="G188" s="21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1">
        <v>1616.36</v>
      </c>
      <c r="T188" s="20">
        <v>0</v>
      </c>
      <c r="U188" s="20">
        <v>0</v>
      </c>
      <c r="V188" s="20">
        <v>0</v>
      </c>
      <c r="W188" s="44" t="s">
        <v>15</v>
      </c>
    </row>
    <row r="189" ht="21" customHeight="1" spans="1:23">
      <c r="A189" s="14" t="s">
        <v>197</v>
      </c>
      <c r="B189" s="15">
        <f t="shared" ref="B189:V189" si="80">SUM(B190:B207)</f>
        <v>2050</v>
      </c>
      <c r="C189" s="15">
        <f t="shared" si="80"/>
        <v>5443</v>
      </c>
      <c r="D189" s="15">
        <f t="shared" si="80"/>
        <v>-3393</v>
      </c>
      <c r="E189" s="15">
        <f t="shared" si="80"/>
        <v>57</v>
      </c>
      <c r="F189" s="15">
        <f t="shared" si="80"/>
        <v>32</v>
      </c>
      <c r="G189" s="15">
        <f t="shared" si="80"/>
        <v>25</v>
      </c>
      <c r="H189" s="15">
        <f t="shared" si="80"/>
        <v>0</v>
      </c>
      <c r="I189" s="15">
        <f t="shared" si="80"/>
        <v>160</v>
      </c>
      <c r="J189" s="15">
        <f t="shared" si="80"/>
        <v>0</v>
      </c>
      <c r="K189" s="15">
        <f t="shared" si="80"/>
        <v>0</v>
      </c>
      <c r="L189" s="15">
        <f t="shared" si="80"/>
        <v>0</v>
      </c>
      <c r="M189" s="15">
        <f t="shared" si="80"/>
        <v>0</v>
      </c>
      <c r="N189" s="15">
        <f t="shared" si="80"/>
        <v>300</v>
      </c>
      <c r="O189" s="15">
        <f t="shared" si="80"/>
        <v>176</v>
      </c>
      <c r="P189" s="15">
        <f t="shared" si="80"/>
        <v>501</v>
      </c>
      <c r="Q189" s="15">
        <f t="shared" si="80"/>
        <v>588</v>
      </c>
      <c r="R189" s="15">
        <f t="shared" si="80"/>
        <v>21</v>
      </c>
      <c r="S189" s="15">
        <f t="shared" si="80"/>
        <v>0</v>
      </c>
      <c r="T189" s="15">
        <f t="shared" si="80"/>
        <v>247</v>
      </c>
      <c r="U189" s="15">
        <f t="shared" si="80"/>
        <v>0</v>
      </c>
      <c r="V189" s="15">
        <f t="shared" si="80"/>
        <v>0</v>
      </c>
      <c r="W189" s="44" t="s">
        <v>15</v>
      </c>
    </row>
    <row r="190" ht="21" customHeight="1" spans="1:23">
      <c r="A190" s="19" t="s">
        <v>198</v>
      </c>
      <c r="B190" s="20">
        <f t="shared" ref="B190:B207" si="81">E190+H190+I190+J190+K190+N190+O190+P190+Q190+R190+S190+T190+U190+V190</f>
        <v>1</v>
      </c>
      <c r="C190" s="21">
        <v>281</v>
      </c>
      <c r="D190" s="20">
        <f t="shared" ref="D190:D207" si="82">B190-C190</f>
        <v>-280</v>
      </c>
      <c r="E190" s="21">
        <v>1</v>
      </c>
      <c r="F190" s="20">
        <v>0</v>
      </c>
      <c r="G190" s="21">
        <v>1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44" t="s">
        <v>15</v>
      </c>
    </row>
    <row r="191" ht="21" customHeight="1" spans="1:23">
      <c r="A191" s="19" t="s">
        <v>199</v>
      </c>
      <c r="B191" s="20">
        <f t="shared" si="81"/>
        <v>28</v>
      </c>
      <c r="C191" s="21">
        <v>8</v>
      </c>
      <c r="D191" s="20">
        <f t="shared" si="82"/>
        <v>20</v>
      </c>
      <c r="E191" s="21">
        <v>7</v>
      </c>
      <c r="F191" s="20">
        <v>0</v>
      </c>
      <c r="G191" s="21">
        <v>7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1">
        <v>21</v>
      </c>
      <c r="S191" s="20">
        <v>0</v>
      </c>
      <c r="T191" s="20">
        <v>0</v>
      </c>
      <c r="U191" s="20">
        <v>0</v>
      </c>
      <c r="V191" s="20">
        <v>0</v>
      </c>
      <c r="W191" s="44" t="s">
        <v>15</v>
      </c>
    </row>
    <row r="192" ht="21" customHeight="1" spans="1:23">
      <c r="A192" s="19" t="s">
        <v>200</v>
      </c>
      <c r="B192" s="20">
        <f t="shared" si="81"/>
        <v>9</v>
      </c>
      <c r="C192" s="21">
        <v>16</v>
      </c>
      <c r="D192" s="20">
        <f t="shared" si="82"/>
        <v>-7</v>
      </c>
      <c r="E192" s="21">
        <v>9</v>
      </c>
      <c r="F192" s="21">
        <v>1</v>
      </c>
      <c r="G192" s="21">
        <v>8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44" t="s">
        <v>15</v>
      </c>
    </row>
    <row r="193" ht="21" customHeight="1" spans="1:23">
      <c r="A193" s="19" t="s">
        <v>201</v>
      </c>
      <c r="B193" s="20">
        <f t="shared" si="81"/>
        <v>120</v>
      </c>
      <c r="C193" s="21">
        <v>93</v>
      </c>
      <c r="D193" s="20">
        <f t="shared" si="82"/>
        <v>27</v>
      </c>
      <c r="E193" s="21">
        <v>0</v>
      </c>
      <c r="F193" s="20">
        <v>0</v>
      </c>
      <c r="G193" s="21">
        <v>0</v>
      </c>
      <c r="H193" s="20">
        <v>0</v>
      </c>
      <c r="I193" s="21">
        <v>80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1">
        <v>40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44" t="s">
        <v>15</v>
      </c>
    </row>
    <row r="194" ht="21" customHeight="1" spans="1:23">
      <c r="A194" s="19" t="s">
        <v>202</v>
      </c>
      <c r="B194" s="20">
        <f t="shared" si="81"/>
        <v>0</v>
      </c>
      <c r="C194" s="21">
        <v>20</v>
      </c>
      <c r="D194" s="20">
        <f t="shared" si="82"/>
        <v>-20</v>
      </c>
      <c r="E194" s="21">
        <v>0</v>
      </c>
      <c r="F194" s="20">
        <v>0</v>
      </c>
      <c r="G194" s="21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44" t="s">
        <v>15</v>
      </c>
    </row>
    <row r="195" ht="21" customHeight="1" spans="1:23">
      <c r="A195" s="19" t="s">
        <v>203</v>
      </c>
      <c r="B195" s="20">
        <f t="shared" si="81"/>
        <v>0</v>
      </c>
      <c r="C195" s="21">
        <v>22</v>
      </c>
      <c r="D195" s="20">
        <f t="shared" si="82"/>
        <v>-22</v>
      </c>
      <c r="E195" s="21">
        <v>0</v>
      </c>
      <c r="F195" s="20">
        <v>0</v>
      </c>
      <c r="G195" s="21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44" t="s">
        <v>15</v>
      </c>
    </row>
    <row r="196" ht="21" customHeight="1" spans="1:23">
      <c r="A196" s="19" t="s">
        <v>204</v>
      </c>
      <c r="B196" s="20">
        <f t="shared" si="81"/>
        <v>24</v>
      </c>
      <c r="C196" s="21">
        <v>748</v>
      </c>
      <c r="D196" s="20">
        <f t="shared" si="82"/>
        <v>-724</v>
      </c>
      <c r="E196" s="21">
        <v>0</v>
      </c>
      <c r="F196" s="21">
        <v>8</v>
      </c>
      <c r="G196" s="21">
        <v>-8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1">
        <v>24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44" t="s">
        <v>15</v>
      </c>
    </row>
    <row r="197" ht="21" customHeight="1" spans="1:23">
      <c r="A197" s="19" t="s">
        <v>205</v>
      </c>
      <c r="B197" s="20">
        <f t="shared" si="81"/>
        <v>38</v>
      </c>
      <c r="C197" s="21">
        <v>115</v>
      </c>
      <c r="D197" s="20">
        <f t="shared" si="82"/>
        <v>-77</v>
      </c>
      <c r="E197" s="21">
        <v>14</v>
      </c>
      <c r="F197" s="21">
        <v>3</v>
      </c>
      <c r="G197" s="21">
        <v>11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1">
        <v>24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44" t="s">
        <v>15</v>
      </c>
    </row>
    <row r="198" ht="21" customHeight="1" spans="1:23">
      <c r="A198" s="19" t="s">
        <v>206</v>
      </c>
      <c r="B198" s="20">
        <f t="shared" si="81"/>
        <v>98</v>
      </c>
      <c r="C198" s="21">
        <v>27</v>
      </c>
      <c r="D198" s="20">
        <f t="shared" si="82"/>
        <v>71</v>
      </c>
      <c r="E198" s="21">
        <v>0</v>
      </c>
      <c r="F198" s="21">
        <v>1</v>
      </c>
      <c r="G198" s="21">
        <v>-1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1">
        <v>98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44" t="s">
        <v>15</v>
      </c>
    </row>
    <row r="199" ht="21" customHeight="1" spans="1:23">
      <c r="A199" s="19" t="s">
        <v>207</v>
      </c>
      <c r="B199" s="20">
        <f t="shared" si="81"/>
        <v>24</v>
      </c>
      <c r="C199" s="21">
        <v>495</v>
      </c>
      <c r="D199" s="20">
        <f t="shared" si="82"/>
        <v>-471</v>
      </c>
      <c r="E199" s="21">
        <v>0</v>
      </c>
      <c r="F199" s="20">
        <v>0</v>
      </c>
      <c r="G199" s="21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1">
        <v>24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44" t="s">
        <v>15</v>
      </c>
    </row>
    <row r="200" ht="21" customHeight="1" spans="1:23">
      <c r="A200" s="19" t="s">
        <v>208</v>
      </c>
      <c r="B200" s="20">
        <f t="shared" si="81"/>
        <v>126</v>
      </c>
      <c r="C200" s="21">
        <v>855</v>
      </c>
      <c r="D200" s="20">
        <f t="shared" si="82"/>
        <v>-729</v>
      </c>
      <c r="E200" s="21">
        <v>0</v>
      </c>
      <c r="F200" s="21">
        <v>1</v>
      </c>
      <c r="G200" s="21">
        <v>-1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1">
        <v>24</v>
      </c>
      <c r="P200" s="21">
        <v>102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44" t="s">
        <v>15</v>
      </c>
    </row>
    <row r="201" ht="21" customHeight="1" spans="1:23">
      <c r="A201" s="19" t="s">
        <v>209</v>
      </c>
      <c r="B201" s="20">
        <f t="shared" si="81"/>
        <v>162</v>
      </c>
      <c r="C201" s="21">
        <v>838</v>
      </c>
      <c r="D201" s="20">
        <f t="shared" si="82"/>
        <v>-676</v>
      </c>
      <c r="E201" s="21">
        <v>0</v>
      </c>
      <c r="F201" s="20">
        <v>0</v>
      </c>
      <c r="G201" s="21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1">
        <v>162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44" t="s">
        <v>15</v>
      </c>
    </row>
    <row r="202" ht="21" customHeight="1" spans="1:23">
      <c r="A202" s="19" t="s">
        <v>210</v>
      </c>
      <c r="B202" s="20">
        <f t="shared" si="81"/>
        <v>139</v>
      </c>
      <c r="C202" s="21">
        <v>593</v>
      </c>
      <c r="D202" s="20">
        <f t="shared" si="82"/>
        <v>-454</v>
      </c>
      <c r="E202" s="21">
        <v>0</v>
      </c>
      <c r="F202" s="20">
        <v>0</v>
      </c>
      <c r="G202" s="21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1">
        <v>139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44" t="s">
        <v>15</v>
      </c>
    </row>
    <row r="203" ht="21" customHeight="1" spans="1:23">
      <c r="A203" s="19" t="s">
        <v>211</v>
      </c>
      <c r="B203" s="20">
        <f t="shared" si="81"/>
        <v>609</v>
      </c>
      <c r="C203" s="21">
        <v>896</v>
      </c>
      <c r="D203" s="20">
        <f t="shared" si="82"/>
        <v>-287</v>
      </c>
      <c r="E203" s="21">
        <v>9</v>
      </c>
      <c r="F203" s="21">
        <v>6</v>
      </c>
      <c r="G203" s="21">
        <v>3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1">
        <v>300</v>
      </c>
      <c r="O203" s="20">
        <v>0</v>
      </c>
      <c r="P203" s="20">
        <v>0</v>
      </c>
      <c r="Q203" s="21">
        <v>300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44" t="s">
        <v>15</v>
      </c>
    </row>
    <row r="204" ht="21" customHeight="1" spans="1:23">
      <c r="A204" s="19" t="s">
        <v>212</v>
      </c>
      <c r="B204" s="20">
        <f t="shared" si="81"/>
        <v>302</v>
      </c>
      <c r="C204" s="21">
        <v>26</v>
      </c>
      <c r="D204" s="20">
        <f t="shared" si="82"/>
        <v>276</v>
      </c>
      <c r="E204" s="21">
        <v>15</v>
      </c>
      <c r="F204" s="21">
        <v>7</v>
      </c>
      <c r="G204" s="21">
        <v>8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1">
        <v>40</v>
      </c>
      <c r="P204" s="20">
        <v>0</v>
      </c>
      <c r="Q204" s="20">
        <v>0</v>
      </c>
      <c r="R204" s="20">
        <v>0</v>
      </c>
      <c r="S204" s="20">
        <v>0</v>
      </c>
      <c r="T204" s="21">
        <v>247</v>
      </c>
      <c r="U204" s="20">
        <v>0</v>
      </c>
      <c r="V204" s="20">
        <v>0</v>
      </c>
      <c r="W204" s="44" t="s">
        <v>15</v>
      </c>
    </row>
    <row r="205" ht="21" customHeight="1" spans="1:23">
      <c r="A205" s="19" t="s">
        <v>213</v>
      </c>
      <c r="B205" s="20">
        <f t="shared" si="81"/>
        <v>82</v>
      </c>
      <c r="C205" s="21">
        <v>103</v>
      </c>
      <c r="D205" s="20">
        <f t="shared" si="82"/>
        <v>-21</v>
      </c>
      <c r="E205" s="21">
        <v>2</v>
      </c>
      <c r="F205" s="21">
        <v>2</v>
      </c>
      <c r="G205" s="21">
        <v>0</v>
      </c>
      <c r="H205" s="20">
        <v>0</v>
      </c>
      <c r="I205" s="21">
        <v>80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44" t="s">
        <v>15</v>
      </c>
    </row>
    <row r="206" ht="21" customHeight="1" spans="1:23">
      <c r="A206" s="19" t="s">
        <v>214</v>
      </c>
      <c r="B206" s="20">
        <f t="shared" si="81"/>
        <v>0</v>
      </c>
      <c r="C206" s="21">
        <v>19</v>
      </c>
      <c r="D206" s="20">
        <f t="shared" si="82"/>
        <v>-19</v>
      </c>
      <c r="E206" s="21">
        <v>0</v>
      </c>
      <c r="F206" s="20">
        <v>0</v>
      </c>
      <c r="G206" s="21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44" t="s">
        <v>15</v>
      </c>
    </row>
    <row r="207" ht="21" customHeight="1" spans="1:23">
      <c r="A207" s="19" t="s">
        <v>215</v>
      </c>
      <c r="B207" s="20">
        <f t="shared" si="81"/>
        <v>288</v>
      </c>
      <c r="C207" s="21">
        <v>288</v>
      </c>
      <c r="D207" s="20">
        <f t="shared" si="82"/>
        <v>0</v>
      </c>
      <c r="E207" s="21">
        <v>0</v>
      </c>
      <c r="F207" s="21">
        <v>3</v>
      </c>
      <c r="G207" s="21">
        <v>-3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1">
        <v>288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44" t="s">
        <v>15</v>
      </c>
    </row>
    <row r="208" ht="21" customHeight="1" spans="1:23">
      <c r="A208" s="14" t="s">
        <v>216</v>
      </c>
      <c r="B208" s="15">
        <f t="shared" ref="B208:V208" si="83">SUM(B209:B225)</f>
        <v>4618</v>
      </c>
      <c r="C208" s="15">
        <f t="shared" si="83"/>
        <v>3479</v>
      </c>
      <c r="D208" s="15">
        <f t="shared" si="83"/>
        <v>1139</v>
      </c>
      <c r="E208" s="15">
        <f t="shared" si="83"/>
        <v>1241</v>
      </c>
      <c r="F208" s="15">
        <f t="shared" si="83"/>
        <v>626</v>
      </c>
      <c r="G208" s="15">
        <f t="shared" si="83"/>
        <v>615</v>
      </c>
      <c r="H208" s="15">
        <f t="shared" si="83"/>
        <v>0</v>
      </c>
      <c r="I208" s="15">
        <f t="shared" si="83"/>
        <v>60</v>
      </c>
      <c r="J208" s="15">
        <f t="shared" si="83"/>
        <v>0</v>
      </c>
      <c r="K208" s="15">
        <f t="shared" si="83"/>
        <v>0</v>
      </c>
      <c r="L208" s="15">
        <f t="shared" si="83"/>
        <v>0</v>
      </c>
      <c r="M208" s="15">
        <f t="shared" si="83"/>
        <v>0</v>
      </c>
      <c r="N208" s="15">
        <f t="shared" si="83"/>
        <v>300</v>
      </c>
      <c r="O208" s="15">
        <f t="shared" si="83"/>
        <v>64</v>
      </c>
      <c r="P208" s="15">
        <f t="shared" si="83"/>
        <v>275</v>
      </c>
      <c r="Q208" s="15">
        <f t="shared" si="83"/>
        <v>1881</v>
      </c>
      <c r="R208" s="15">
        <f t="shared" si="83"/>
        <v>797</v>
      </c>
      <c r="S208" s="15">
        <f t="shared" si="83"/>
        <v>0</v>
      </c>
      <c r="T208" s="15">
        <f t="shared" si="83"/>
        <v>0</v>
      </c>
      <c r="U208" s="15">
        <f t="shared" si="83"/>
        <v>0</v>
      </c>
      <c r="V208" s="15">
        <f t="shared" si="83"/>
        <v>0</v>
      </c>
      <c r="W208" s="44" t="s">
        <v>15</v>
      </c>
    </row>
    <row r="209" ht="21" customHeight="1" spans="1:23">
      <c r="A209" s="19" t="s">
        <v>217</v>
      </c>
      <c r="B209" s="20">
        <f t="shared" ref="B209:B225" si="84">E209+H209+I209+J209+K209+N209+O209+P209+Q209+R209+S209+T209+U209+V209</f>
        <v>118</v>
      </c>
      <c r="C209" s="21">
        <v>51</v>
      </c>
      <c r="D209" s="20">
        <f t="shared" ref="D209:D225" si="85">B209-C209</f>
        <v>67</v>
      </c>
      <c r="E209" s="21">
        <v>49</v>
      </c>
      <c r="F209" s="21">
        <v>33</v>
      </c>
      <c r="G209" s="21">
        <v>16</v>
      </c>
      <c r="H209" s="20">
        <v>0</v>
      </c>
      <c r="I209" s="21">
        <v>20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1">
        <v>49</v>
      </c>
      <c r="S209" s="20">
        <v>0</v>
      </c>
      <c r="T209" s="20">
        <v>0</v>
      </c>
      <c r="U209" s="20">
        <v>0</v>
      </c>
      <c r="V209" s="20">
        <v>0</v>
      </c>
      <c r="W209" s="44" t="s">
        <v>15</v>
      </c>
    </row>
    <row r="210" ht="21" customHeight="1" spans="1:23">
      <c r="A210" s="19" t="s">
        <v>218</v>
      </c>
      <c r="B210" s="20">
        <f t="shared" si="84"/>
        <v>36</v>
      </c>
      <c r="C210" s="21">
        <v>33</v>
      </c>
      <c r="D210" s="20">
        <f t="shared" si="85"/>
        <v>3</v>
      </c>
      <c r="E210" s="21">
        <v>2</v>
      </c>
      <c r="F210" s="21">
        <v>2</v>
      </c>
      <c r="G210" s="21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1">
        <v>34</v>
      </c>
      <c r="S210" s="20">
        <v>0</v>
      </c>
      <c r="T210" s="20">
        <v>0</v>
      </c>
      <c r="U210" s="20">
        <v>0</v>
      </c>
      <c r="V210" s="20">
        <v>0</v>
      </c>
      <c r="W210" s="44" t="s">
        <v>15</v>
      </c>
    </row>
    <row r="211" ht="21" customHeight="1" spans="1:23">
      <c r="A211" s="19" t="s">
        <v>219</v>
      </c>
      <c r="B211" s="20">
        <f t="shared" si="84"/>
        <v>185</v>
      </c>
      <c r="C211" s="21">
        <v>314</v>
      </c>
      <c r="D211" s="20">
        <f t="shared" si="85"/>
        <v>-129</v>
      </c>
      <c r="E211" s="21">
        <v>119</v>
      </c>
      <c r="F211" s="21">
        <v>98</v>
      </c>
      <c r="G211" s="21">
        <v>21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1">
        <v>66</v>
      </c>
      <c r="S211" s="20">
        <v>0</v>
      </c>
      <c r="T211" s="20">
        <v>0</v>
      </c>
      <c r="U211" s="20">
        <v>0</v>
      </c>
      <c r="V211" s="20">
        <v>0</v>
      </c>
      <c r="W211" s="44" t="s">
        <v>15</v>
      </c>
    </row>
    <row r="212" ht="21" customHeight="1" spans="1:23">
      <c r="A212" s="19" t="s">
        <v>220</v>
      </c>
      <c r="B212" s="20">
        <f t="shared" si="84"/>
        <v>170</v>
      </c>
      <c r="C212" s="21">
        <v>120</v>
      </c>
      <c r="D212" s="20">
        <f t="shared" si="85"/>
        <v>50</v>
      </c>
      <c r="E212" s="21">
        <v>76</v>
      </c>
      <c r="F212" s="21">
        <v>23</v>
      </c>
      <c r="G212" s="21">
        <v>53</v>
      </c>
      <c r="H212" s="20">
        <v>0</v>
      </c>
      <c r="I212" s="21">
        <v>20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1">
        <v>74</v>
      </c>
      <c r="S212" s="20">
        <v>0</v>
      </c>
      <c r="T212" s="20">
        <v>0</v>
      </c>
      <c r="U212" s="20">
        <v>0</v>
      </c>
      <c r="V212" s="20">
        <v>0</v>
      </c>
      <c r="W212" s="44" t="s">
        <v>15</v>
      </c>
    </row>
    <row r="213" ht="21" customHeight="1" spans="1:23">
      <c r="A213" s="19" t="s">
        <v>221</v>
      </c>
      <c r="B213" s="20">
        <f t="shared" si="84"/>
        <v>593</v>
      </c>
      <c r="C213" s="21">
        <v>1023</v>
      </c>
      <c r="D213" s="20">
        <f t="shared" si="85"/>
        <v>-430</v>
      </c>
      <c r="E213" s="21">
        <v>318</v>
      </c>
      <c r="F213" s="21">
        <v>196</v>
      </c>
      <c r="G213" s="21">
        <v>122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1">
        <v>171</v>
      </c>
      <c r="Q213" s="20">
        <v>0</v>
      </c>
      <c r="R213" s="21">
        <v>104</v>
      </c>
      <c r="S213" s="20">
        <v>0</v>
      </c>
      <c r="T213" s="20">
        <v>0</v>
      </c>
      <c r="U213" s="20">
        <v>0</v>
      </c>
      <c r="V213" s="20">
        <v>0</v>
      </c>
      <c r="W213" s="44" t="s">
        <v>15</v>
      </c>
    </row>
    <row r="214" ht="21" customHeight="1" spans="1:23">
      <c r="A214" s="19" t="s">
        <v>222</v>
      </c>
      <c r="B214" s="20">
        <f t="shared" si="84"/>
        <v>1442</v>
      </c>
      <c r="C214" s="21">
        <v>130</v>
      </c>
      <c r="D214" s="20">
        <f t="shared" si="85"/>
        <v>1312</v>
      </c>
      <c r="E214" s="21">
        <v>147</v>
      </c>
      <c r="F214" s="21">
        <v>65</v>
      </c>
      <c r="G214" s="21">
        <v>82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1">
        <v>300</v>
      </c>
      <c r="O214" s="21">
        <v>24</v>
      </c>
      <c r="P214" s="20">
        <v>0</v>
      </c>
      <c r="Q214" s="21">
        <v>895</v>
      </c>
      <c r="R214" s="21">
        <v>76</v>
      </c>
      <c r="S214" s="20">
        <v>0</v>
      </c>
      <c r="T214" s="20">
        <v>0</v>
      </c>
      <c r="U214" s="20">
        <v>0</v>
      </c>
      <c r="V214" s="20">
        <v>0</v>
      </c>
      <c r="W214" s="44" t="s">
        <v>15</v>
      </c>
    </row>
    <row r="215" ht="21" customHeight="1" spans="1:23">
      <c r="A215" s="19" t="s">
        <v>223</v>
      </c>
      <c r="B215" s="20">
        <f t="shared" si="84"/>
        <v>503</v>
      </c>
      <c r="C215" s="21">
        <v>165</v>
      </c>
      <c r="D215" s="20">
        <f t="shared" si="85"/>
        <v>338</v>
      </c>
      <c r="E215" s="21">
        <v>41</v>
      </c>
      <c r="F215" s="21">
        <v>20</v>
      </c>
      <c r="G215" s="21">
        <v>21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1">
        <v>425</v>
      </c>
      <c r="R215" s="21">
        <v>37</v>
      </c>
      <c r="S215" s="20">
        <v>0</v>
      </c>
      <c r="T215" s="20">
        <v>0</v>
      </c>
      <c r="U215" s="20">
        <v>0</v>
      </c>
      <c r="V215" s="20">
        <v>0</v>
      </c>
      <c r="W215" s="44" t="s">
        <v>15</v>
      </c>
    </row>
    <row r="216" ht="21" customHeight="1" spans="1:23">
      <c r="A216" s="19" t="s">
        <v>224</v>
      </c>
      <c r="B216" s="20">
        <f t="shared" si="84"/>
        <v>55</v>
      </c>
      <c r="C216" s="21">
        <v>86</v>
      </c>
      <c r="D216" s="20">
        <f t="shared" si="85"/>
        <v>-31</v>
      </c>
      <c r="E216" s="21">
        <v>19</v>
      </c>
      <c r="F216" s="21">
        <v>10</v>
      </c>
      <c r="G216" s="21">
        <v>9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1">
        <v>36</v>
      </c>
      <c r="S216" s="20">
        <v>0</v>
      </c>
      <c r="T216" s="20">
        <v>0</v>
      </c>
      <c r="U216" s="20">
        <v>0</v>
      </c>
      <c r="V216" s="20">
        <v>0</v>
      </c>
      <c r="W216" s="44" t="s">
        <v>15</v>
      </c>
    </row>
    <row r="217" ht="21" customHeight="1" spans="1:23">
      <c r="A217" s="19" t="s">
        <v>225</v>
      </c>
      <c r="B217" s="20">
        <f t="shared" si="84"/>
        <v>45</v>
      </c>
      <c r="C217" s="21">
        <v>117</v>
      </c>
      <c r="D217" s="20">
        <f t="shared" si="85"/>
        <v>-72</v>
      </c>
      <c r="E217" s="21">
        <v>5</v>
      </c>
      <c r="F217" s="21">
        <v>20</v>
      </c>
      <c r="G217" s="21">
        <v>-15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1">
        <v>40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44" t="s">
        <v>15</v>
      </c>
    </row>
    <row r="218" ht="21" customHeight="1" spans="1:23">
      <c r="A218" s="19" t="s">
        <v>226</v>
      </c>
      <c r="B218" s="20">
        <f t="shared" si="84"/>
        <v>69</v>
      </c>
      <c r="C218" s="21">
        <v>101</v>
      </c>
      <c r="D218" s="20">
        <f t="shared" si="85"/>
        <v>-32</v>
      </c>
      <c r="E218" s="21">
        <v>8</v>
      </c>
      <c r="F218" s="21">
        <v>3</v>
      </c>
      <c r="G218" s="21">
        <v>5</v>
      </c>
      <c r="H218" s="20">
        <v>0</v>
      </c>
      <c r="I218" s="21">
        <v>20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1">
        <v>41</v>
      </c>
      <c r="S218" s="20">
        <v>0</v>
      </c>
      <c r="T218" s="20">
        <v>0</v>
      </c>
      <c r="U218" s="20">
        <v>0</v>
      </c>
      <c r="V218" s="20">
        <v>0</v>
      </c>
      <c r="W218" s="44" t="s">
        <v>15</v>
      </c>
    </row>
    <row r="219" ht="21" customHeight="1" spans="1:23">
      <c r="A219" s="19" t="s">
        <v>227</v>
      </c>
      <c r="B219" s="20">
        <f t="shared" si="84"/>
        <v>65</v>
      </c>
      <c r="C219" s="21">
        <v>155</v>
      </c>
      <c r="D219" s="20">
        <f t="shared" si="85"/>
        <v>-90</v>
      </c>
      <c r="E219" s="21">
        <v>18</v>
      </c>
      <c r="F219" s="21">
        <v>13</v>
      </c>
      <c r="G219" s="21">
        <v>5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1">
        <v>47</v>
      </c>
      <c r="S219" s="20">
        <v>0</v>
      </c>
      <c r="T219" s="20">
        <v>0</v>
      </c>
      <c r="U219" s="20">
        <v>0</v>
      </c>
      <c r="V219" s="20">
        <v>0</v>
      </c>
      <c r="W219" s="44" t="s">
        <v>15</v>
      </c>
    </row>
    <row r="220" ht="21" customHeight="1" spans="1:23">
      <c r="A220" s="19" t="s">
        <v>228</v>
      </c>
      <c r="B220" s="20">
        <f t="shared" si="84"/>
        <v>98</v>
      </c>
      <c r="C220" s="21">
        <v>96</v>
      </c>
      <c r="D220" s="20">
        <f t="shared" si="85"/>
        <v>2</v>
      </c>
      <c r="E220" s="21">
        <v>52</v>
      </c>
      <c r="F220" s="21">
        <v>13</v>
      </c>
      <c r="G220" s="21">
        <v>39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1">
        <v>46</v>
      </c>
      <c r="S220" s="20">
        <v>0</v>
      </c>
      <c r="T220" s="20">
        <v>0</v>
      </c>
      <c r="U220" s="20">
        <v>0</v>
      </c>
      <c r="V220" s="20">
        <v>0</v>
      </c>
      <c r="W220" s="44" t="s">
        <v>15</v>
      </c>
    </row>
    <row r="221" ht="21" customHeight="1" spans="1:23">
      <c r="A221" s="19" t="s">
        <v>229</v>
      </c>
      <c r="B221" s="20">
        <f t="shared" si="84"/>
        <v>233</v>
      </c>
      <c r="C221" s="21">
        <v>112</v>
      </c>
      <c r="D221" s="20">
        <f t="shared" si="85"/>
        <v>121</v>
      </c>
      <c r="E221" s="21">
        <v>182</v>
      </c>
      <c r="F221" s="21">
        <v>65</v>
      </c>
      <c r="G221" s="21">
        <v>117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1">
        <v>51</v>
      </c>
      <c r="S221" s="20">
        <v>0</v>
      </c>
      <c r="T221" s="20">
        <v>0</v>
      </c>
      <c r="U221" s="20">
        <v>0</v>
      </c>
      <c r="V221" s="20">
        <v>0</v>
      </c>
      <c r="W221" s="44" t="s">
        <v>15</v>
      </c>
    </row>
    <row r="222" ht="21" customHeight="1" spans="1:23">
      <c r="A222" s="19" t="s">
        <v>230</v>
      </c>
      <c r="B222" s="20">
        <f t="shared" si="84"/>
        <v>71</v>
      </c>
      <c r="C222" s="21">
        <v>97</v>
      </c>
      <c r="D222" s="20">
        <f t="shared" si="85"/>
        <v>-26</v>
      </c>
      <c r="E222" s="21">
        <v>29</v>
      </c>
      <c r="F222" s="21">
        <v>13</v>
      </c>
      <c r="G222" s="21">
        <v>16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1">
        <v>42</v>
      </c>
      <c r="S222" s="20">
        <v>0</v>
      </c>
      <c r="T222" s="20">
        <v>0</v>
      </c>
      <c r="U222" s="20">
        <v>0</v>
      </c>
      <c r="V222" s="20">
        <v>0</v>
      </c>
      <c r="W222" s="44" t="s">
        <v>15</v>
      </c>
    </row>
    <row r="223" ht="21" customHeight="1" spans="1:23">
      <c r="A223" s="19" t="s">
        <v>231</v>
      </c>
      <c r="B223" s="20">
        <f t="shared" si="84"/>
        <v>271</v>
      </c>
      <c r="C223" s="21">
        <v>90</v>
      </c>
      <c r="D223" s="20">
        <f t="shared" si="85"/>
        <v>181</v>
      </c>
      <c r="E223" s="21">
        <v>17</v>
      </c>
      <c r="F223" s="21">
        <v>10</v>
      </c>
      <c r="G223" s="21">
        <v>7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1">
        <v>104</v>
      </c>
      <c r="Q223" s="21">
        <v>150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44" t="s">
        <v>15</v>
      </c>
    </row>
    <row r="224" ht="21" customHeight="1" spans="1:23">
      <c r="A224" s="19" t="s">
        <v>232</v>
      </c>
      <c r="B224" s="20">
        <f t="shared" si="84"/>
        <v>88</v>
      </c>
      <c r="C224" s="21">
        <v>672</v>
      </c>
      <c r="D224" s="20">
        <f t="shared" si="85"/>
        <v>-584</v>
      </c>
      <c r="E224" s="21">
        <v>36</v>
      </c>
      <c r="F224" s="21">
        <v>3</v>
      </c>
      <c r="G224" s="21">
        <v>33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1">
        <v>52</v>
      </c>
      <c r="S224" s="20">
        <v>0</v>
      </c>
      <c r="T224" s="20">
        <v>0</v>
      </c>
      <c r="U224" s="20">
        <v>0</v>
      </c>
      <c r="V224" s="20">
        <v>0</v>
      </c>
      <c r="W224" s="44" t="s">
        <v>15</v>
      </c>
    </row>
    <row r="225" ht="21" customHeight="1" spans="1:23">
      <c r="A225" s="19" t="s">
        <v>233</v>
      </c>
      <c r="B225" s="20">
        <f t="shared" si="84"/>
        <v>576</v>
      </c>
      <c r="C225" s="21">
        <v>117</v>
      </c>
      <c r="D225" s="20">
        <f t="shared" si="85"/>
        <v>459</v>
      </c>
      <c r="E225" s="21">
        <v>123</v>
      </c>
      <c r="F225" s="21">
        <v>39</v>
      </c>
      <c r="G225" s="21">
        <v>84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1">
        <v>411</v>
      </c>
      <c r="R225" s="21">
        <v>42</v>
      </c>
      <c r="S225" s="20">
        <v>0</v>
      </c>
      <c r="T225" s="20">
        <v>0</v>
      </c>
      <c r="U225" s="20">
        <v>0</v>
      </c>
      <c r="V225" s="20">
        <v>0</v>
      </c>
      <c r="W225" s="44" t="s">
        <v>15</v>
      </c>
    </row>
    <row r="226" ht="21" customHeight="1" spans="1:23">
      <c r="A226" s="14" t="s">
        <v>234</v>
      </c>
      <c r="B226" s="15">
        <f>SUM(B227:B337)</f>
        <v>350</v>
      </c>
      <c r="C226" s="15">
        <f t="shared" ref="C226:T226" si="86">SUM(C227:C337)</f>
        <v>0</v>
      </c>
      <c r="D226" s="15">
        <f t="shared" si="86"/>
        <v>350</v>
      </c>
      <c r="E226" s="15">
        <f t="shared" si="86"/>
        <v>0</v>
      </c>
      <c r="F226" s="15">
        <f t="shared" si="86"/>
        <v>0</v>
      </c>
      <c r="G226" s="15">
        <f t="shared" si="86"/>
        <v>0</v>
      </c>
      <c r="H226" s="15">
        <f t="shared" ref="H226:I226" si="87">SUM(H227:H337)</f>
        <v>240</v>
      </c>
      <c r="I226" s="15">
        <f t="shared" si="87"/>
        <v>110</v>
      </c>
      <c r="J226" s="15">
        <f t="shared" ref="J226" si="88">SUM(J227:J337)</f>
        <v>0</v>
      </c>
      <c r="K226" s="15">
        <f t="shared" si="86"/>
        <v>0</v>
      </c>
      <c r="L226" s="15">
        <f t="shared" si="86"/>
        <v>0</v>
      </c>
      <c r="M226" s="15">
        <f t="shared" si="86"/>
        <v>0</v>
      </c>
      <c r="N226" s="15">
        <f t="shared" ref="N226" si="89">SUM(N227:N337)</f>
        <v>0</v>
      </c>
      <c r="O226" s="15">
        <f t="shared" si="86"/>
        <v>0</v>
      </c>
      <c r="P226" s="15">
        <f t="shared" ref="P226:R226" si="90">SUM(P227:P337)</f>
        <v>0</v>
      </c>
      <c r="Q226" s="15">
        <f t="shared" si="90"/>
        <v>0</v>
      </c>
      <c r="R226" s="15">
        <f t="shared" si="90"/>
        <v>0</v>
      </c>
      <c r="S226" s="15">
        <f t="shared" si="86"/>
        <v>0</v>
      </c>
      <c r="T226" s="15">
        <f t="shared" si="86"/>
        <v>0</v>
      </c>
      <c r="U226" s="15">
        <f t="shared" ref="U226:V226" si="91">SUM(U227:U337)</f>
        <v>0</v>
      </c>
      <c r="V226" s="15">
        <f t="shared" si="91"/>
        <v>0</v>
      </c>
      <c r="W226" s="44" t="s">
        <v>15</v>
      </c>
    </row>
    <row r="227" ht="34" customHeight="1" spans="1:23">
      <c r="A227" s="46" t="s">
        <v>235</v>
      </c>
      <c r="B227" s="20">
        <f t="shared" ref="B227:B229" si="92">E227+H227+I227+J227+K227+N227+O227+P227+Q227+R227+S227+T227+U227+V227</f>
        <v>60</v>
      </c>
      <c r="C227" s="20">
        <v>0</v>
      </c>
      <c r="D227" s="20">
        <f t="shared" ref="D227:D229" si="93">B227-C227</f>
        <v>60</v>
      </c>
      <c r="E227" s="20">
        <v>0</v>
      </c>
      <c r="F227" s="20">
        <v>0</v>
      </c>
      <c r="G227" s="20">
        <v>0</v>
      </c>
      <c r="H227" s="20">
        <v>0</v>
      </c>
      <c r="I227" s="21">
        <v>60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v>0</v>
      </c>
      <c r="S227" s="20">
        <v>0</v>
      </c>
      <c r="T227" s="20">
        <v>0</v>
      </c>
      <c r="U227" s="20">
        <v>0</v>
      </c>
      <c r="V227" s="20">
        <v>0</v>
      </c>
      <c r="W227" s="44" t="s">
        <v>15</v>
      </c>
    </row>
    <row r="228" ht="34" customHeight="1" spans="1:23">
      <c r="A228" s="46" t="s">
        <v>236</v>
      </c>
      <c r="B228" s="20">
        <f t="shared" si="92"/>
        <v>240</v>
      </c>
      <c r="C228" s="20">
        <v>0</v>
      </c>
      <c r="D228" s="20">
        <f t="shared" si="93"/>
        <v>240</v>
      </c>
      <c r="E228" s="20">
        <v>0</v>
      </c>
      <c r="F228" s="20">
        <v>0</v>
      </c>
      <c r="G228" s="20">
        <v>0</v>
      </c>
      <c r="H228" s="21">
        <v>240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v>0</v>
      </c>
      <c r="S228" s="20">
        <v>0</v>
      </c>
      <c r="T228" s="20">
        <v>0</v>
      </c>
      <c r="U228" s="20">
        <v>0</v>
      </c>
      <c r="V228" s="20">
        <v>0</v>
      </c>
      <c r="W228" s="44" t="s">
        <v>15</v>
      </c>
    </row>
    <row r="229" ht="34" customHeight="1" spans="1:23">
      <c r="A229" s="46" t="s">
        <v>237</v>
      </c>
      <c r="B229" s="20">
        <f t="shared" si="92"/>
        <v>50</v>
      </c>
      <c r="C229" s="20">
        <v>0</v>
      </c>
      <c r="D229" s="20">
        <f t="shared" si="93"/>
        <v>50</v>
      </c>
      <c r="E229" s="20">
        <v>0</v>
      </c>
      <c r="F229" s="20">
        <v>0</v>
      </c>
      <c r="G229" s="20">
        <v>0</v>
      </c>
      <c r="H229" s="20">
        <v>0</v>
      </c>
      <c r="I229" s="21">
        <v>50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v>0</v>
      </c>
      <c r="S229" s="20">
        <v>0</v>
      </c>
      <c r="T229" s="20">
        <v>0</v>
      </c>
      <c r="U229" s="20">
        <v>0</v>
      </c>
      <c r="V229" s="20">
        <v>0</v>
      </c>
      <c r="W229" s="44" t="s">
        <v>15</v>
      </c>
    </row>
  </sheetData>
  <mergeCells count="23">
    <mergeCell ref="A2:W2"/>
    <mergeCell ref="E4:H4"/>
    <mergeCell ref="I4:J4"/>
    <mergeCell ref="K4:N4"/>
    <mergeCell ref="O4:T4"/>
    <mergeCell ref="U4:V4"/>
    <mergeCell ref="E5:G5"/>
    <mergeCell ref="K5:M5"/>
    <mergeCell ref="A4:A6"/>
    <mergeCell ref="H5:H6"/>
    <mergeCell ref="I5:I6"/>
    <mergeCell ref="J5:J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4:W6"/>
    <mergeCell ref="B4:D5"/>
  </mergeCells>
  <printOptions horizontalCentered="1"/>
  <pageMargins left="0.393055555555556" right="0.393055555555556" top="1" bottom="1" header="0.5" footer="0.590277777777778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胡彦均</cp:lastModifiedBy>
  <dcterms:created xsi:type="dcterms:W3CDTF">2026-05-24T07:31:00Z</dcterms:created>
  <dcterms:modified xsi:type="dcterms:W3CDTF">2026-06-30T17:57:38Z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D0E326B70166398BCB91436A5BBEE114_43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</Properties>
</file>