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资金分配表" sheetId="1" r:id="rId1"/>
  </sheets>
  <definedNames>
    <definedName name="_xlnm._FilterDatabase" localSheetId="0" hidden="1">资金分配表!$A$8:$P$255</definedName>
    <definedName name="_xlnm.Print_Titles" localSheetId="0">资金分配表!$4:$7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<sst xmlns="http://schemas.openxmlformats.org/spreadsheetml/2006/main" count="509" uniqueCount="252">
  <si>
    <t>附件1</t>
  </si>
  <si>
    <r>
      <t>2026</t>
    </r>
    <r>
      <rPr>
        <sz val="22"/>
        <color rgb="FF000000"/>
        <rFont val="方正小标宋_GBK"/>
        <charset val="134"/>
      </rPr>
      <t>年中央财政耕地建设与利用资金分配表</t>
    </r>
  </si>
  <si>
    <t>单位：万元</t>
  </si>
  <si>
    <t>地区</t>
  </si>
  <si>
    <t>合计</t>
  </si>
  <si>
    <t>耕地地力保护补贴</t>
  </si>
  <si>
    <t>高标准农田贷款贴息试点清算</t>
  </si>
  <si>
    <t>高标准农田建设</t>
  </si>
  <si>
    <t>耕地轮作休耕</t>
  </si>
  <si>
    <t>耕地质量提升支出</t>
  </si>
  <si>
    <t>备注</t>
  </si>
  <si>
    <t>化肥减量增效</t>
  </si>
  <si>
    <t>生产障碍耕地治理</t>
  </si>
  <si>
    <t>退化耕地治理</t>
  </si>
  <si>
    <t>全国第三次土壤普查</t>
  </si>
  <si>
    <t>二轮延包</t>
  </si>
  <si>
    <t>提前下达</t>
  </si>
  <si>
    <t>此次下达</t>
  </si>
  <si>
    <t>小计</t>
  </si>
  <si>
    <t/>
  </si>
  <si>
    <t>成都市</t>
  </si>
  <si>
    <r>
      <rPr>
        <sz val="10"/>
        <rFont val="宋体"/>
        <charset val="134"/>
      </rPr>
      <t>成都市本级</t>
    </r>
  </si>
  <si>
    <t>其中：东部新区高标准农田建设9077万元；东部新区化肥减量增效5万元。金牛区、成华区、锦江区、青羊区、武侯区、高新区6个区全国第三次土壤普查资金共计3万元、共形成一个成果；天府新区全国第三次土壤普查资金7万元；东部新区全国第三次土壤普查资金10万元。</t>
  </si>
  <si>
    <r>
      <rPr>
        <sz val="10"/>
        <rFont val="宋体"/>
        <charset val="134"/>
      </rPr>
      <t>金牛区</t>
    </r>
  </si>
  <si>
    <r>
      <rPr>
        <sz val="10"/>
        <rFont val="宋体"/>
        <charset val="134"/>
      </rPr>
      <t>成华区</t>
    </r>
  </si>
  <si>
    <r>
      <rPr>
        <sz val="10"/>
        <rFont val="宋体"/>
        <charset val="134"/>
      </rPr>
      <t>锦江区</t>
    </r>
  </si>
  <si>
    <r>
      <rPr>
        <sz val="10"/>
        <rFont val="宋体"/>
        <charset val="134"/>
      </rPr>
      <t>青羊区</t>
    </r>
  </si>
  <si>
    <r>
      <rPr>
        <sz val="10"/>
        <rFont val="宋体"/>
        <charset val="134"/>
      </rPr>
      <t>武侯区</t>
    </r>
  </si>
  <si>
    <r>
      <rPr>
        <sz val="10"/>
        <rFont val="宋体"/>
        <charset val="134"/>
      </rPr>
      <t>龙泉驿区</t>
    </r>
  </si>
  <si>
    <r>
      <rPr>
        <sz val="10"/>
        <rFont val="宋体"/>
        <charset val="134"/>
      </rPr>
      <t>青白江区</t>
    </r>
  </si>
  <si>
    <r>
      <rPr>
        <sz val="10"/>
        <rFont val="宋体"/>
        <charset val="134"/>
      </rPr>
      <t>新都区</t>
    </r>
  </si>
  <si>
    <r>
      <rPr>
        <sz val="10"/>
        <rFont val="宋体"/>
        <charset val="134"/>
      </rPr>
      <t>温江区</t>
    </r>
  </si>
  <si>
    <r>
      <rPr>
        <sz val="10"/>
        <rFont val="宋体"/>
        <charset val="134"/>
      </rPr>
      <t>金堂县</t>
    </r>
  </si>
  <si>
    <r>
      <rPr>
        <sz val="10"/>
        <rFont val="宋体"/>
        <charset val="134"/>
      </rPr>
      <t>双流区</t>
    </r>
  </si>
  <si>
    <r>
      <rPr>
        <sz val="10"/>
        <rFont val="宋体"/>
        <charset val="134"/>
      </rPr>
      <t>郫都区</t>
    </r>
  </si>
  <si>
    <r>
      <rPr>
        <sz val="10"/>
        <rFont val="宋体"/>
        <charset val="134"/>
      </rPr>
      <t>大邑县</t>
    </r>
  </si>
  <si>
    <r>
      <rPr>
        <sz val="10"/>
        <rFont val="宋体"/>
        <charset val="134"/>
      </rPr>
      <t>蒲江县</t>
    </r>
  </si>
  <si>
    <r>
      <rPr>
        <sz val="10"/>
        <rFont val="宋体"/>
        <charset val="134"/>
      </rPr>
      <t>新津区</t>
    </r>
  </si>
  <si>
    <r>
      <rPr>
        <sz val="10"/>
        <rFont val="宋体"/>
        <charset val="134"/>
      </rPr>
      <t>都江堰市</t>
    </r>
  </si>
  <si>
    <r>
      <rPr>
        <sz val="10"/>
        <rFont val="宋体"/>
        <charset val="134"/>
      </rPr>
      <t>彭州市</t>
    </r>
  </si>
  <si>
    <r>
      <rPr>
        <sz val="10"/>
        <rFont val="宋体"/>
        <charset val="134"/>
      </rPr>
      <t>邛崃市</t>
    </r>
  </si>
  <si>
    <r>
      <rPr>
        <sz val="10"/>
        <rFont val="宋体"/>
        <charset val="134"/>
      </rPr>
      <t>崇州市</t>
    </r>
  </si>
  <si>
    <r>
      <rPr>
        <sz val="10"/>
        <rFont val="宋体"/>
        <charset val="134"/>
      </rPr>
      <t>简阳市</t>
    </r>
  </si>
  <si>
    <t>自贡市</t>
  </si>
  <si>
    <t>非扩权县小计</t>
  </si>
  <si>
    <r>
      <rPr>
        <sz val="10"/>
        <rFont val="宋体"/>
        <charset val="134"/>
      </rPr>
      <t>自贡市本级</t>
    </r>
  </si>
  <si>
    <r>
      <rPr>
        <sz val="10"/>
        <rFont val="宋体"/>
        <charset val="134"/>
      </rPr>
      <t>自流井区</t>
    </r>
  </si>
  <si>
    <r>
      <rPr>
        <sz val="10"/>
        <rFont val="宋体"/>
        <charset val="134"/>
      </rPr>
      <t>贡井区</t>
    </r>
  </si>
  <si>
    <r>
      <rPr>
        <sz val="10"/>
        <rFont val="宋体"/>
        <charset val="134"/>
      </rPr>
      <t>大安区</t>
    </r>
  </si>
  <si>
    <r>
      <rPr>
        <sz val="10"/>
        <rFont val="宋体"/>
        <charset val="134"/>
      </rPr>
      <t>沿滩区</t>
    </r>
  </si>
  <si>
    <r>
      <rPr>
        <sz val="10"/>
        <rFont val="宋体"/>
        <charset val="134"/>
      </rPr>
      <t>荣县</t>
    </r>
  </si>
  <si>
    <r>
      <rPr>
        <sz val="10"/>
        <rFont val="宋体"/>
        <charset val="134"/>
      </rPr>
      <t>富顺县</t>
    </r>
  </si>
  <si>
    <t>攀枝花市</t>
  </si>
  <si>
    <r>
      <rPr>
        <sz val="10"/>
        <rFont val="宋体"/>
        <charset val="134"/>
      </rPr>
      <t>攀枝花市本级</t>
    </r>
  </si>
  <si>
    <r>
      <rPr>
        <sz val="10"/>
        <rFont val="宋体"/>
        <charset val="134"/>
      </rPr>
      <t>东区</t>
    </r>
  </si>
  <si>
    <r>
      <rPr>
        <sz val="10"/>
        <rFont val="宋体"/>
        <charset val="134"/>
      </rPr>
      <t>西区</t>
    </r>
  </si>
  <si>
    <r>
      <rPr>
        <sz val="10"/>
        <rFont val="宋体"/>
        <charset val="134"/>
      </rPr>
      <t>仁和区</t>
    </r>
  </si>
  <si>
    <r>
      <rPr>
        <sz val="10"/>
        <rFont val="宋体"/>
        <charset val="134"/>
      </rPr>
      <t>米易县</t>
    </r>
  </si>
  <si>
    <r>
      <rPr>
        <sz val="10"/>
        <rFont val="宋体"/>
        <charset val="134"/>
      </rPr>
      <t>盐边县</t>
    </r>
  </si>
  <si>
    <t>泸州市</t>
  </si>
  <si>
    <r>
      <rPr>
        <sz val="10"/>
        <rFont val="宋体"/>
        <charset val="134"/>
      </rPr>
      <t>泸州市本级</t>
    </r>
  </si>
  <si>
    <r>
      <rPr>
        <sz val="10"/>
        <rFont val="宋体"/>
        <charset val="134"/>
      </rPr>
      <t>江阳区</t>
    </r>
  </si>
  <si>
    <r>
      <rPr>
        <sz val="10"/>
        <rFont val="宋体"/>
        <charset val="134"/>
      </rPr>
      <t>纳溪区</t>
    </r>
  </si>
  <si>
    <r>
      <rPr>
        <sz val="10"/>
        <rFont val="宋体"/>
        <charset val="134"/>
      </rPr>
      <t>龙马潭区</t>
    </r>
  </si>
  <si>
    <r>
      <rPr>
        <sz val="10"/>
        <rFont val="宋体"/>
        <charset val="134"/>
      </rPr>
      <t>泸县</t>
    </r>
  </si>
  <si>
    <r>
      <rPr>
        <sz val="10"/>
        <rFont val="宋体"/>
        <charset val="134"/>
      </rPr>
      <t>合江县</t>
    </r>
  </si>
  <si>
    <r>
      <rPr>
        <sz val="10"/>
        <rFont val="宋体"/>
        <charset val="134"/>
      </rPr>
      <t>叙永县</t>
    </r>
  </si>
  <si>
    <r>
      <rPr>
        <sz val="10"/>
        <rFont val="宋体"/>
        <charset val="134"/>
      </rPr>
      <t>古蔺县</t>
    </r>
  </si>
  <si>
    <t>德阳市</t>
  </si>
  <si>
    <r>
      <rPr>
        <sz val="10"/>
        <rFont val="宋体"/>
        <charset val="134"/>
      </rPr>
      <t>德阳市本级</t>
    </r>
  </si>
  <si>
    <r>
      <rPr>
        <sz val="10"/>
        <rFont val="宋体"/>
        <charset val="134"/>
      </rPr>
      <t>旌阳区</t>
    </r>
  </si>
  <si>
    <r>
      <rPr>
        <sz val="10"/>
        <rFont val="宋体"/>
        <charset val="134"/>
      </rPr>
      <t>罗江区</t>
    </r>
  </si>
  <si>
    <r>
      <rPr>
        <sz val="10"/>
        <rFont val="宋体"/>
        <charset val="134"/>
      </rPr>
      <t>中江县</t>
    </r>
  </si>
  <si>
    <r>
      <rPr>
        <sz val="10"/>
        <rFont val="宋体"/>
        <charset val="134"/>
      </rPr>
      <t>广汉市</t>
    </r>
  </si>
  <si>
    <r>
      <rPr>
        <sz val="10"/>
        <rFont val="宋体"/>
        <charset val="134"/>
      </rPr>
      <t>什邡市</t>
    </r>
  </si>
  <si>
    <r>
      <rPr>
        <sz val="10"/>
        <rFont val="宋体"/>
        <charset val="134"/>
      </rPr>
      <t>绵竹市</t>
    </r>
  </si>
  <si>
    <t>绵阳市</t>
  </si>
  <si>
    <r>
      <rPr>
        <sz val="10"/>
        <rFont val="宋体"/>
        <charset val="134"/>
      </rPr>
      <t>绵阳市本级</t>
    </r>
  </si>
  <si>
    <r>
      <rPr>
        <sz val="10"/>
        <rFont val="宋体"/>
        <charset val="134"/>
      </rPr>
      <t>涪城区</t>
    </r>
  </si>
  <si>
    <r>
      <rPr>
        <sz val="10"/>
        <rFont val="宋体"/>
        <charset val="134"/>
      </rPr>
      <t>游仙区</t>
    </r>
  </si>
  <si>
    <r>
      <rPr>
        <sz val="10"/>
        <rFont val="宋体"/>
        <charset val="134"/>
      </rPr>
      <t>安州区</t>
    </r>
  </si>
  <si>
    <r>
      <rPr>
        <sz val="10"/>
        <rFont val="宋体"/>
        <charset val="134"/>
      </rPr>
      <t>三台县</t>
    </r>
  </si>
  <si>
    <r>
      <rPr>
        <sz val="10"/>
        <rFont val="宋体"/>
        <charset val="134"/>
      </rPr>
      <t>盐亭县</t>
    </r>
  </si>
  <si>
    <r>
      <rPr>
        <sz val="10"/>
        <rFont val="宋体"/>
        <charset val="134"/>
      </rPr>
      <t>梓潼县</t>
    </r>
  </si>
  <si>
    <r>
      <rPr>
        <sz val="10"/>
        <rFont val="宋体"/>
        <charset val="134"/>
      </rPr>
      <t>北川县</t>
    </r>
  </si>
  <si>
    <r>
      <rPr>
        <sz val="10"/>
        <rFont val="宋体"/>
        <charset val="134"/>
      </rPr>
      <t>平武县</t>
    </r>
  </si>
  <si>
    <r>
      <rPr>
        <sz val="10"/>
        <rFont val="宋体"/>
        <charset val="134"/>
      </rPr>
      <t>江油市</t>
    </r>
  </si>
  <si>
    <t>广元市</t>
  </si>
  <si>
    <r>
      <rPr>
        <sz val="10"/>
        <rFont val="宋体"/>
        <charset val="134"/>
      </rPr>
      <t>广元市本级</t>
    </r>
  </si>
  <si>
    <r>
      <rPr>
        <sz val="10"/>
        <rFont val="宋体"/>
        <charset val="134"/>
      </rPr>
      <t>利州区</t>
    </r>
  </si>
  <si>
    <r>
      <rPr>
        <sz val="10"/>
        <rFont val="宋体"/>
        <charset val="134"/>
      </rPr>
      <t>昭化区</t>
    </r>
  </si>
  <si>
    <r>
      <rPr>
        <sz val="10"/>
        <rFont val="宋体"/>
        <charset val="134"/>
      </rPr>
      <t>朝天区</t>
    </r>
  </si>
  <si>
    <r>
      <rPr>
        <sz val="10"/>
        <rFont val="宋体"/>
        <charset val="134"/>
      </rPr>
      <t>旺苍县</t>
    </r>
  </si>
  <si>
    <r>
      <rPr>
        <sz val="10"/>
        <rFont val="宋体"/>
        <charset val="134"/>
      </rPr>
      <t>青川县</t>
    </r>
  </si>
  <si>
    <r>
      <rPr>
        <sz val="10"/>
        <rFont val="宋体"/>
        <charset val="134"/>
      </rPr>
      <t>剑阁县</t>
    </r>
  </si>
  <si>
    <r>
      <rPr>
        <sz val="10"/>
        <rFont val="宋体"/>
        <charset val="134"/>
      </rPr>
      <t>苍溪县</t>
    </r>
  </si>
  <si>
    <t>遂宁市</t>
  </si>
  <si>
    <r>
      <rPr>
        <sz val="10"/>
        <rFont val="宋体"/>
        <charset val="134"/>
      </rPr>
      <t>遂宁市本级</t>
    </r>
  </si>
  <si>
    <r>
      <rPr>
        <sz val="10"/>
        <rFont val="宋体"/>
        <charset val="134"/>
      </rPr>
      <t>船山区</t>
    </r>
  </si>
  <si>
    <r>
      <rPr>
        <sz val="10"/>
        <rFont val="宋体"/>
        <charset val="134"/>
      </rPr>
      <t>安居区</t>
    </r>
  </si>
  <si>
    <r>
      <rPr>
        <sz val="10"/>
        <rFont val="宋体"/>
        <charset val="134"/>
      </rPr>
      <t>蓬溪县</t>
    </r>
  </si>
  <si>
    <r>
      <rPr>
        <sz val="10"/>
        <rFont val="宋体"/>
        <charset val="134"/>
      </rPr>
      <t>射洪市</t>
    </r>
  </si>
  <si>
    <r>
      <rPr>
        <sz val="10"/>
        <rFont val="宋体"/>
        <charset val="134"/>
      </rPr>
      <t>大英县</t>
    </r>
  </si>
  <si>
    <t>内江市</t>
  </si>
  <si>
    <r>
      <rPr>
        <sz val="10"/>
        <rFont val="宋体"/>
        <charset val="134"/>
      </rPr>
      <t>内江市本级</t>
    </r>
  </si>
  <si>
    <r>
      <rPr>
        <sz val="10"/>
        <rFont val="宋体"/>
        <charset val="134"/>
      </rPr>
      <t>内江市中区</t>
    </r>
  </si>
  <si>
    <r>
      <rPr>
        <sz val="10"/>
        <rFont val="宋体"/>
        <charset val="134"/>
      </rPr>
      <t>东兴区</t>
    </r>
  </si>
  <si>
    <r>
      <rPr>
        <sz val="10"/>
        <rFont val="宋体"/>
        <charset val="134"/>
      </rPr>
      <t>威远县</t>
    </r>
  </si>
  <si>
    <r>
      <rPr>
        <sz val="10"/>
        <rFont val="宋体"/>
        <charset val="134"/>
      </rPr>
      <t>资中县</t>
    </r>
  </si>
  <si>
    <r>
      <rPr>
        <sz val="10"/>
        <rFont val="宋体"/>
        <charset val="134"/>
      </rPr>
      <t>隆昌市</t>
    </r>
  </si>
  <si>
    <t>乐山市</t>
  </si>
  <si>
    <r>
      <rPr>
        <sz val="10"/>
        <rFont val="宋体"/>
        <charset val="134"/>
      </rPr>
      <t>乐山市本级</t>
    </r>
  </si>
  <si>
    <r>
      <rPr>
        <sz val="10"/>
        <rFont val="宋体"/>
        <charset val="134"/>
      </rPr>
      <t>乐山市中区</t>
    </r>
  </si>
  <si>
    <r>
      <rPr>
        <sz val="10"/>
        <rFont val="宋体"/>
        <charset val="134"/>
      </rPr>
      <t>沙湾区</t>
    </r>
  </si>
  <si>
    <r>
      <rPr>
        <sz val="10"/>
        <rFont val="宋体"/>
        <charset val="134"/>
      </rPr>
      <t>五通桥区</t>
    </r>
  </si>
  <si>
    <r>
      <rPr>
        <sz val="10"/>
        <rFont val="宋体"/>
        <charset val="134"/>
      </rPr>
      <t>金口河区</t>
    </r>
  </si>
  <si>
    <r>
      <rPr>
        <sz val="10"/>
        <rFont val="宋体"/>
        <charset val="134"/>
      </rPr>
      <t>犍为县</t>
    </r>
  </si>
  <si>
    <r>
      <rPr>
        <sz val="10"/>
        <rFont val="宋体"/>
        <charset val="134"/>
      </rPr>
      <t>井研县</t>
    </r>
  </si>
  <si>
    <r>
      <rPr>
        <sz val="10"/>
        <rFont val="宋体"/>
        <charset val="134"/>
      </rPr>
      <t>夹江县</t>
    </r>
  </si>
  <si>
    <r>
      <rPr>
        <sz val="10"/>
        <rFont val="宋体"/>
        <charset val="134"/>
      </rPr>
      <t>沐川县</t>
    </r>
  </si>
  <si>
    <r>
      <rPr>
        <sz val="10"/>
        <rFont val="宋体"/>
        <charset val="134"/>
      </rPr>
      <t>峨边县</t>
    </r>
  </si>
  <si>
    <r>
      <rPr>
        <sz val="10"/>
        <rFont val="宋体"/>
        <charset val="134"/>
      </rPr>
      <t>马边县</t>
    </r>
  </si>
  <si>
    <r>
      <rPr>
        <sz val="10"/>
        <rFont val="宋体"/>
        <charset val="134"/>
      </rPr>
      <t>峨眉山市</t>
    </r>
  </si>
  <si>
    <t>南充市</t>
  </si>
  <si>
    <r>
      <rPr>
        <sz val="10"/>
        <rFont val="宋体"/>
        <charset val="134"/>
      </rPr>
      <t>南充市本级</t>
    </r>
  </si>
  <si>
    <r>
      <rPr>
        <sz val="10"/>
        <rFont val="宋体"/>
        <charset val="134"/>
      </rPr>
      <t>顺庆区</t>
    </r>
  </si>
  <si>
    <r>
      <rPr>
        <sz val="10"/>
        <rFont val="宋体"/>
        <charset val="134"/>
      </rPr>
      <t>高坪区</t>
    </r>
  </si>
  <si>
    <r>
      <rPr>
        <sz val="10"/>
        <rFont val="宋体"/>
        <charset val="134"/>
      </rPr>
      <t>嘉陵区</t>
    </r>
  </si>
  <si>
    <r>
      <rPr>
        <sz val="10"/>
        <rFont val="宋体"/>
        <charset val="134"/>
      </rPr>
      <t>南部县</t>
    </r>
  </si>
  <si>
    <r>
      <rPr>
        <sz val="10"/>
        <rFont val="宋体"/>
        <charset val="134"/>
      </rPr>
      <t>营山县</t>
    </r>
  </si>
  <si>
    <r>
      <rPr>
        <sz val="10"/>
        <rFont val="宋体"/>
        <charset val="134"/>
      </rPr>
      <t>蓬安县</t>
    </r>
  </si>
  <si>
    <r>
      <rPr>
        <sz val="10"/>
        <rFont val="宋体"/>
        <charset val="134"/>
      </rPr>
      <t>仪陇县</t>
    </r>
  </si>
  <si>
    <r>
      <rPr>
        <sz val="10"/>
        <rFont val="宋体"/>
        <charset val="134"/>
      </rPr>
      <t>西充县</t>
    </r>
  </si>
  <si>
    <r>
      <rPr>
        <sz val="10"/>
        <rFont val="宋体"/>
        <charset val="134"/>
      </rPr>
      <t>阆中市</t>
    </r>
  </si>
  <si>
    <t>眉山市</t>
  </si>
  <si>
    <r>
      <rPr>
        <sz val="10"/>
        <rFont val="宋体"/>
        <charset val="134"/>
      </rPr>
      <t>眉山市本级</t>
    </r>
  </si>
  <si>
    <r>
      <rPr>
        <sz val="10"/>
        <rFont val="宋体"/>
        <charset val="134"/>
      </rPr>
      <t>东坡区</t>
    </r>
  </si>
  <si>
    <r>
      <rPr>
        <sz val="10"/>
        <rFont val="宋体"/>
        <charset val="134"/>
      </rPr>
      <t>彭山区</t>
    </r>
  </si>
  <si>
    <r>
      <rPr>
        <sz val="10"/>
        <rFont val="宋体"/>
        <charset val="134"/>
      </rPr>
      <t>仁寿县</t>
    </r>
  </si>
  <si>
    <r>
      <rPr>
        <sz val="10"/>
        <rFont val="宋体"/>
        <charset val="134"/>
      </rPr>
      <t>洪雅县</t>
    </r>
  </si>
  <si>
    <r>
      <rPr>
        <sz val="10"/>
        <rFont val="宋体"/>
        <charset val="134"/>
      </rPr>
      <t>丹棱县</t>
    </r>
  </si>
  <si>
    <r>
      <rPr>
        <sz val="10"/>
        <rFont val="宋体"/>
        <charset val="134"/>
      </rPr>
      <t>青神县</t>
    </r>
  </si>
  <si>
    <t>宜宾市</t>
  </si>
  <si>
    <r>
      <rPr>
        <sz val="10"/>
        <rFont val="宋体"/>
        <charset val="134"/>
      </rPr>
      <t>宜宾市本级</t>
    </r>
  </si>
  <si>
    <r>
      <rPr>
        <sz val="10"/>
        <rFont val="宋体"/>
        <charset val="134"/>
      </rPr>
      <t>翠屏区</t>
    </r>
  </si>
  <si>
    <r>
      <rPr>
        <sz val="10"/>
        <rFont val="宋体"/>
        <charset val="134"/>
      </rPr>
      <t>南溪区</t>
    </r>
  </si>
  <si>
    <r>
      <rPr>
        <sz val="10"/>
        <rFont val="宋体"/>
        <charset val="134"/>
      </rPr>
      <t>叙州区</t>
    </r>
  </si>
  <si>
    <r>
      <rPr>
        <sz val="10"/>
        <rFont val="宋体"/>
        <charset val="134"/>
      </rPr>
      <t>江安县</t>
    </r>
  </si>
  <si>
    <r>
      <rPr>
        <sz val="10"/>
        <rFont val="宋体"/>
        <charset val="134"/>
      </rPr>
      <t>长宁县</t>
    </r>
  </si>
  <si>
    <r>
      <rPr>
        <sz val="10"/>
        <rFont val="宋体"/>
        <charset val="134"/>
      </rPr>
      <t>高县</t>
    </r>
  </si>
  <si>
    <r>
      <rPr>
        <sz val="10"/>
        <rFont val="宋体"/>
        <charset val="134"/>
      </rPr>
      <t>珙县</t>
    </r>
  </si>
  <si>
    <r>
      <rPr>
        <sz val="10"/>
        <rFont val="宋体"/>
        <charset val="134"/>
      </rPr>
      <t>筠连县</t>
    </r>
  </si>
  <si>
    <r>
      <rPr>
        <sz val="10"/>
        <rFont val="宋体"/>
        <charset val="134"/>
      </rPr>
      <t>兴文县</t>
    </r>
  </si>
  <si>
    <r>
      <rPr>
        <sz val="10"/>
        <rFont val="宋体"/>
        <charset val="134"/>
      </rPr>
      <t>屏山县</t>
    </r>
  </si>
  <si>
    <t>广安市</t>
  </si>
  <si>
    <r>
      <rPr>
        <sz val="10"/>
        <rFont val="宋体"/>
        <charset val="134"/>
      </rPr>
      <t>广安市本级</t>
    </r>
  </si>
  <si>
    <r>
      <rPr>
        <sz val="10"/>
        <rFont val="宋体"/>
        <charset val="134"/>
      </rPr>
      <t>广安区</t>
    </r>
  </si>
  <si>
    <r>
      <rPr>
        <sz val="10"/>
        <rFont val="宋体"/>
        <charset val="134"/>
      </rPr>
      <t>前锋区</t>
    </r>
  </si>
  <si>
    <r>
      <rPr>
        <sz val="10"/>
        <rFont val="宋体"/>
        <charset val="134"/>
      </rPr>
      <t>岳池县</t>
    </r>
  </si>
  <si>
    <r>
      <rPr>
        <sz val="10"/>
        <rFont val="宋体"/>
        <charset val="134"/>
      </rPr>
      <t>武胜县</t>
    </r>
  </si>
  <si>
    <r>
      <rPr>
        <sz val="10"/>
        <rFont val="宋体"/>
        <charset val="134"/>
      </rPr>
      <t>邻水县</t>
    </r>
  </si>
  <si>
    <r>
      <rPr>
        <sz val="10"/>
        <rFont val="宋体"/>
        <charset val="134"/>
      </rPr>
      <t>华蓥市</t>
    </r>
  </si>
  <si>
    <t>达州市</t>
  </si>
  <si>
    <r>
      <rPr>
        <sz val="10"/>
        <rFont val="宋体"/>
        <charset val="134"/>
      </rPr>
      <t>达州市本级</t>
    </r>
  </si>
  <si>
    <r>
      <rPr>
        <sz val="10"/>
        <rFont val="宋体"/>
        <charset val="134"/>
      </rPr>
      <t>通川区</t>
    </r>
  </si>
  <si>
    <r>
      <rPr>
        <sz val="10"/>
        <rFont val="宋体"/>
        <charset val="134"/>
      </rPr>
      <t>达川区</t>
    </r>
  </si>
  <si>
    <r>
      <rPr>
        <sz val="10"/>
        <rFont val="宋体"/>
        <charset val="134"/>
      </rPr>
      <t>宣汉县</t>
    </r>
  </si>
  <si>
    <r>
      <rPr>
        <sz val="10"/>
        <rFont val="宋体"/>
        <charset val="134"/>
      </rPr>
      <t>开江县</t>
    </r>
  </si>
  <si>
    <r>
      <rPr>
        <sz val="10"/>
        <rFont val="宋体"/>
        <charset val="134"/>
      </rPr>
      <t>大竹县</t>
    </r>
  </si>
  <si>
    <r>
      <rPr>
        <sz val="10"/>
        <rFont val="宋体"/>
        <charset val="134"/>
      </rPr>
      <t>渠县</t>
    </r>
  </si>
  <si>
    <r>
      <rPr>
        <sz val="10"/>
        <rFont val="宋体"/>
        <charset val="134"/>
      </rPr>
      <t>万源市</t>
    </r>
  </si>
  <si>
    <t>雅安市</t>
  </si>
  <si>
    <r>
      <rPr>
        <sz val="10"/>
        <rFont val="宋体"/>
        <charset val="134"/>
      </rPr>
      <t>雅安市本级</t>
    </r>
  </si>
  <si>
    <r>
      <rPr>
        <sz val="10"/>
        <rFont val="宋体"/>
        <charset val="134"/>
      </rPr>
      <t>雨城区</t>
    </r>
  </si>
  <si>
    <r>
      <rPr>
        <sz val="10"/>
        <rFont val="宋体"/>
        <charset val="134"/>
      </rPr>
      <t>名山区</t>
    </r>
  </si>
  <si>
    <r>
      <rPr>
        <sz val="10"/>
        <rFont val="宋体"/>
        <charset val="134"/>
      </rPr>
      <t>荥经县</t>
    </r>
  </si>
  <si>
    <r>
      <rPr>
        <sz val="10"/>
        <rFont val="宋体"/>
        <charset val="134"/>
      </rPr>
      <t>汉源县</t>
    </r>
  </si>
  <si>
    <r>
      <rPr>
        <sz val="10"/>
        <rFont val="宋体"/>
        <charset val="134"/>
      </rPr>
      <t>石棉县</t>
    </r>
  </si>
  <si>
    <r>
      <rPr>
        <sz val="10"/>
        <rFont val="宋体"/>
        <charset val="134"/>
      </rPr>
      <t>天全县</t>
    </r>
  </si>
  <si>
    <r>
      <rPr>
        <sz val="10"/>
        <rFont val="宋体"/>
        <charset val="134"/>
      </rPr>
      <t>芦山县</t>
    </r>
  </si>
  <si>
    <r>
      <rPr>
        <sz val="10"/>
        <rFont val="宋体"/>
        <charset val="134"/>
      </rPr>
      <t>宝兴县</t>
    </r>
  </si>
  <si>
    <t>巴中市</t>
  </si>
  <si>
    <r>
      <rPr>
        <sz val="10"/>
        <rFont val="宋体"/>
        <charset val="134"/>
      </rPr>
      <t>巴中市本级</t>
    </r>
  </si>
  <si>
    <r>
      <rPr>
        <sz val="10"/>
        <rFont val="宋体"/>
        <charset val="134"/>
      </rPr>
      <t>巴州区</t>
    </r>
  </si>
  <si>
    <r>
      <rPr>
        <sz val="10"/>
        <rFont val="宋体"/>
        <charset val="134"/>
      </rPr>
      <t>恩阳区</t>
    </r>
  </si>
  <si>
    <r>
      <rPr>
        <sz val="10"/>
        <rFont val="宋体"/>
        <charset val="134"/>
      </rPr>
      <t>通江县</t>
    </r>
  </si>
  <si>
    <r>
      <rPr>
        <sz val="10"/>
        <rFont val="宋体"/>
        <charset val="134"/>
      </rPr>
      <t>南江县</t>
    </r>
  </si>
  <si>
    <r>
      <rPr>
        <sz val="10"/>
        <rFont val="宋体"/>
        <charset val="134"/>
      </rPr>
      <t>平昌县</t>
    </r>
  </si>
  <si>
    <t>资阳市</t>
  </si>
  <si>
    <r>
      <rPr>
        <sz val="10"/>
        <rFont val="宋体"/>
        <charset val="134"/>
      </rPr>
      <t>资阳市本级</t>
    </r>
  </si>
  <si>
    <r>
      <rPr>
        <sz val="10"/>
        <rFont val="宋体"/>
        <charset val="134"/>
      </rPr>
      <t>雁江区</t>
    </r>
  </si>
  <si>
    <r>
      <rPr>
        <sz val="10"/>
        <rFont val="宋体"/>
        <charset val="134"/>
      </rPr>
      <t>安岳县</t>
    </r>
  </si>
  <si>
    <r>
      <rPr>
        <sz val="10"/>
        <rFont val="宋体"/>
        <charset val="134"/>
      </rPr>
      <t>乐至县</t>
    </r>
  </si>
  <si>
    <t>阿坝州</t>
  </si>
  <si>
    <r>
      <rPr>
        <sz val="10"/>
        <rFont val="宋体"/>
        <charset val="134"/>
      </rPr>
      <t>阿坝州本级</t>
    </r>
  </si>
  <si>
    <r>
      <rPr>
        <sz val="10"/>
        <rFont val="宋体"/>
        <charset val="134"/>
      </rPr>
      <t>汶川县</t>
    </r>
  </si>
  <si>
    <r>
      <rPr>
        <sz val="10"/>
        <rFont val="宋体"/>
        <charset val="134"/>
      </rPr>
      <t>理县</t>
    </r>
  </si>
  <si>
    <r>
      <rPr>
        <sz val="10"/>
        <rFont val="宋体"/>
        <charset val="134"/>
      </rPr>
      <t>茂县</t>
    </r>
  </si>
  <si>
    <r>
      <rPr>
        <sz val="10"/>
        <rFont val="宋体"/>
        <charset val="134"/>
      </rPr>
      <t>松潘县</t>
    </r>
  </si>
  <si>
    <r>
      <rPr>
        <sz val="10"/>
        <rFont val="宋体"/>
        <charset val="134"/>
      </rPr>
      <t>九寨沟县</t>
    </r>
  </si>
  <si>
    <r>
      <rPr>
        <sz val="10"/>
        <rFont val="宋体"/>
        <charset val="134"/>
      </rPr>
      <t>金川县</t>
    </r>
  </si>
  <si>
    <r>
      <rPr>
        <sz val="10"/>
        <rFont val="宋体"/>
        <charset val="134"/>
      </rPr>
      <t>小金县</t>
    </r>
  </si>
  <si>
    <r>
      <rPr>
        <sz val="10"/>
        <rFont val="宋体"/>
        <charset val="134"/>
      </rPr>
      <t>黑水县</t>
    </r>
  </si>
  <si>
    <r>
      <rPr>
        <sz val="10"/>
        <rFont val="宋体"/>
        <charset val="134"/>
      </rPr>
      <t>马尔康市</t>
    </r>
  </si>
  <si>
    <r>
      <rPr>
        <sz val="10"/>
        <rFont val="宋体"/>
        <charset val="134"/>
      </rPr>
      <t>壤塘县</t>
    </r>
  </si>
  <si>
    <r>
      <rPr>
        <sz val="10"/>
        <rFont val="宋体"/>
        <charset val="134"/>
      </rPr>
      <t>阿坝县</t>
    </r>
  </si>
  <si>
    <r>
      <rPr>
        <sz val="10"/>
        <rFont val="宋体"/>
        <charset val="134"/>
      </rPr>
      <t>若尔盖县</t>
    </r>
  </si>
  <si>
    <r>
      <rPr>
        <sz val="10"/>
        <rFont val="宋体"/>
        <charset val="134"/>
      </rPr>
      <t>红原县</t>
    </r>
  </si>
  <si>
    <t>甘孜州</t>
  </si>
  <si>
    <r>
      <rPr>
        <sz val="10"/>
        <rFont val="宋体"/>
        <charset val="134"/>
      </rPr>
      <t>甘孜州本级</t>
    </r>
  </si>
  <si>
    <r>
      <rPr>
        <sz val="10"/>
        <rFont val="宋体"/>
        <charset val="134"/>
      </rPr>
      <t>康定市</t>
    </r>
  </si>
  <si>
    <r>
      <rPr>
        <sz val="10"/>
        <rFont val="宋体"/>
        <charset val="134"/>
      </rPr>
      <t>泸定县</t>
    </r>
  </si>
  <si>
    <r>
      <rPr>
        <sz val="10"/>
        <rFont val="宋体"/>
        <charset val="134"/>
      </rPr>
      <t>丹巴县</t>
    </r>
  </si>
  <si>
    <r>
      <rPr>
        <sz val="10"/>
        <rFont val="宋体"/>
        <charset val="134"/>
      </rPr>
      <t>九龙县</t>
    </r>
  </si>
  <si>
    <r>
      <rPr>
        <sz val="10"/>
        <rFont val="宋体"/>
        <charset val="134"/>
      </rPr>
      <t>雅江县</t>
    </r>
  </si>
  <si>
    <r>
      <rPr>
        <sz val="10"/>
        <rFont val="宋体"/>
        <charset val="134"/>
      </rPr>
      <t>道孚县</t>
    </r>
  </si>
  <si>
    <r>
      <rPr>
        <sz val="10"/>
        <rFont val="宋体"/>
        <charset val="134"/>
      </rPr>
      <t>炉霍县</t>
    </r>
  </si>
  <si>
    <r>
      <rPr>
        <sz val="10"/>
        <rFont val="宋体"/>
        <charset val="134"/>
      </rPr>
      <t>甘孜县</t>
    </r>
  </si>
  <si>
    <r>
      <rPr>
        <sz val="10"/>
        <rFont val="宋体"/>
        <charset val="134"/>
      </rPr>
      <t>新龙县</t>
    </r>
  </si>
  <si>
    <r>
      <rPr>
        <sz val="10"/>
        <rFont val="宋体"/>
        <charset val="134"/>
      </rPr>
      <t>德格县</t>
    </r>
  </si>
  <si>
    <r>
      <rPr>
        <sz val="10"/>
        <rFont val="宋体"/>
        <charset val="134"/>
      </rPr>
      <t>白玉县</t>
    </r>
  </si>
  <si>
    <r>
      <rPr>
        <sz val="10"/>
        <rFont val="宋体"/>
        <charset val="134"/>
      </rPr>
      <t>石渠县</t>
    </r>
  </si>
  <si>
    <r>
      <rPr>
        <sz val="10"/>
        <rFont val="宋体"/>
        <charset val="134"/>
      </rPr>
      <t>色达县</t>
    </r>
  </si>
  <si>
    <r>
      <rPr>
        <sz val="10"/>
        <rFont val="宋体"/>
        <charset val="134"/>
      </rPr>
      <t>理塘县</t>
    </r>
  </si>
  <si>
    <r>
      <rPr>
        <sz val="10"/>
        <rFont val="宋体"/>
        <charset val="134"/>
      </rPr>
      <t>巴塘县</t>
    </r>
  </si>
  <si>
    <r>
      <rPr>
        <sz val="10"/>
        <rFont val="宋体"/>
        <charset val="134"/>
      </rPr>
      <t>乡城县</t>
    </r>
  </si>
  <si>
    <r>
      <rPr>
        <sz val="10"/>
        <rFont val="宋体"/>
        <charset val="134"/>
      </rPr>
      <t>稻城县</t>
    </r>
  </si>
  <si>
    <r>
      <rPr>
        <sz val="10"/>
        <rFont val="宋体"/>
        <charset val="134"/>
      </rPr>
      <t>得荣县</t>
    </r>
  </si>
  <si>
    <t>凉山州</t>
  </si>
  <si>
    <r>
      <rPr>
        <sz val="10"/>
        <rFont val="宋体"/>
        <charset val="134"/>
      </rPr>
      <t>凉山州本级</t>
    </r>
  </si>
  <si>
    <r>
      <rPr>
        <sz val="10"/>
        <rFont val="宋体"/>
        <charset val="134"/>
      </rPr>
      <t>西昌市</t>
    </r>
  </si>
  <si>
    <r>
      <rPr>
        <sz val="10"/>
        <rFont val="宋体"/>
        <charset val="134"/>
      </rPr>
      <t>木里县</t>
    </r>
  </si>
  <si>
    <r>
      <rPr>
        <sz val="10"/>
        <rFont val="宋体"/>
        <charset val="134"/>
      </rPr>
      <t>盐源县</t>
    </r>
  </si>
  <si>
    <r>
      <rPr>
        <sz val="10"/>
        <rFont val="宋体"/>
        <charset val="134"/>
      </rPr>
      <t>德昌县</t>
    </r>
  </si>
  <si>
    <r>
      <rPr>
        <sz val="10"/>
        <rFont val="宋体"/>
        <charset val="134"/>
      </rPr>
      <t>会理市</t>
    </r>
  </si>
  <si>
    <r>
      <rPr>
        <sz val="10"/>
        <rFont val="宋体"/>
        <charset val="134"/>
      </rPr>
      <t>会东县</t>
    </r>
  </si>
  <si>
    <r>
      <rPr>
        <sz val="10"/>
        <rFont val="宋体"/>
        <charset val="134"/>
      </rPr>
      <t>宁南县</t>
    </r>
  </si>
  <si>
    <r>
      <rPr>
        <sz val="10"/>
        <rFont val="宋体"/>
        <charset val="134"/>
      </rPr>
      <t>普格县</t>
    </r>
  </si>
  <si>
    <r>
      <rPr>
        <sz val="10"/>
        <rFont val="宋体"/>
        <charset val="134"/>
      </rPr>
      <t>布拖县</t>
    </r>
  </si>
  <si>
    <r>
      <rPr>
        <sz val="10"/>
        <rFont val="宋体"/>
        <charset val="134"/>
      </rPr>
      <t>金阳县</t>
    </r>
  </si>
  <si>
    <r>
      <rPr>
        <sz val="10"/>
        <rFont val="宋体"/>
        <charset val="134"/>
      </rPr>
      <t>昭觉县</t>
    </r>
  </si>
  <si>
    <r>
      <rPr>
        <sz val="10"/>
        <rFont val="宋体"/>
        <charset val="134"/>
      </rPr>
      <t>喜德县</t>
    </r>
  </si>
  <si>
    <r>
      <rPr>
        <sz val="10"/>
        <rFont val="宋体"/>
        <charset val="134"/>
      </rPr>
      <t>冕宁县</t>
    </r>
  </si>
  <si>
    <r>
      <rPr>
        <sz val="10"/>
        <rFont val="宋体"/>
        <charset val="134"/>
      </rPr>
      <t>越西县</t>
    </r>
  </si>
  <si>
    <r>
      <rPr>
        <sz val="10"/>
        <rFont val="宋体"/>
        <charset val="134"/>
      </rPr>
      <t>甘洛县</t>
    </r>
  </si>
  <si>
    <r>
      <rPr>
        <sz val="10"/>
        <rFont val="宋体"/>
        <charset val="134"/>
      </rPr>
      <t>美姑县</t>
    </r>
  </si>
  <si>
    <r>
      <rPr>
        <sz val="10"/>
        <rFont val="宋体"/>
        <charset val="134"/>
      </rPr>
      <t>雷波县</t>
    </r>
  </si>
  <si>
    <t>省级</t>
  </si>
  <si>
    <r>
      <rPr>
        <sz val="10"/>
        <rFont val="宋体"/>
        <charset val="134"/>
      </rPr>
      <t>四川省耕地质量与肥料工作总站</t>
    </r>
  </si>
  <si>
    <r>
      <rPr>
        <sz val="10"/>
        <rFont val="宋体"/>
        <charset val="134"/>
      </rPr>
      <t>四川省农业科学院遥感所</t>
    </r>
  </si>
  <si>
    <r>
      <rPr>
        <sz val="10"/>
        <rFont val="宋体"/>
        <charset val="134"/>
      </rPr>
      <t>四川省林业科学研究院</t>
    </r>
  </si>
  <si>
    <r>
      <rPr>
        <sz val="10"/>
        <rFont val="宋体"/>
        <charset val="134"/>
      </rPr>
      <t>中国科学院、水利部成都山地灾害与环境研究所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</si>
</sst>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4"/>
      <color rgb="FF000000"/>
      <name val="黑体"/>
      <charset val="134"/>
    </font>
    <font>
      <sz val="22"/>
      <color rgb="FF000000"/>
      <name val="Times New Roman"/>
      <charset val="134"/>
    </font>
    <font>
      <sz val="10"/>
      <color rgb="FF000000"/>
      <name val="黑体"/>
      <charset val="134"/>
    </font>
    <font>
      <sz val="10"/>
      <color indexed="8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rgb="FF000000"/>
      <name val="楷体_GB2312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5"/>
  <sheetViews>
    <sheetView showZeros="0" tabSelected="1" view="pageBreakPreview" zoomScaleNormal="100" workbookViewId="0">
      <pane ySplit="7" topLeftCell="A8" activePane="bottomLeft" state="frozen"/>
      <selection/>
      <selection pane="bottomLeft" activeCell="A2" sqref="A2:P2"/>
    </sheetView>
  </sheetViews>
  <sheetFormatPr defaultColWidth="9" defaultRowHeight="18" customHeight="1"/>
  <cols>
    <col min="1" max="1" width="8.625" style="4" customWidth="1"/>
    <col min="2" max="2" width="7.75" style="4" customWidth="1"/>
    <col min="3" max="3" width="9.125" style="4" customWidth="1"/>
    <col min="4" max="5" width="9" style="4" customWidth="1"/>
    <col min="6" max="6" width="8.75" style="4" customWidth="1"/>
    <col min="7" max="7" width="8.375" style="4" customWidth="1"/>
    <col min="8" max="8" width="8.25" style="4" customWidth="1"/>
    <col min="9" max="15" width="7.75" style="4" customWidth="1"/>
    <col min="16" max="16" width="50.25" style="5" customWidth="1"/>
    <col min="17" max="17" width="8" style="4" customWidth="1"/>
    <col min="18" max="16384" width="9" style="4"/>
  </cols>
  <sheetData>
    <row r="1" customHeight="1" spans="1:1">
      <c r="A1" s="6" t="s">
        <v>0</v>
      </c>
    </row>
    <row r="2" ht="7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Height="1" spans="16:16">
      <c r="P3" s="20" t="s">
        <v>2</v>
      </c>
    </row>
    <row r="4" s="1" customFormat="1" ht="12" customHeight="1" spans="1:16">
      <c r="A4" s="8" t="s">
        <v>3</v>
      </c>
      <c r="B4" s="9" t="s">
        <v>4</v>
      </c>
      <c r="C4" s="9"/>
      <c r="D4" s="9"/>
      <c r="E4" s="10" t="s">
        <v>5</v>
      </c>
      <c r="F4" s="10" t="s">
        <v>6</v>
      </c>
      <c r="G4" s="10" t="s">
        <v>7</v>
      </c>
      <c r="H4" s="10"/>
      <c r="I4" s="10"/>
      <c r="J4" s="10" t="s">
        <v>8</v>
      </c>
      <c r="K4" s="19" t="s">
        <v>9</v>
      </c>
      <c r="L4" s="19"/>
      <c r="M4" s="19"/>
      <c r="N4" s="19"/>
      <c r="O4" s="19"/>
      <c r="P4" s="19" t="s">
        <v>10</v>
      </c>
    </row>
    <row r="5" s="1" customFormat="1" ht="12" customHeight="1" spans="1:16">
      <c r="A5" s="9"/>
      <c r="B5" s="9"/>
      <c r="C5" s="9"/>
      <c r="D5" s="9"/>
      <c r="E5" s="10"/>
      <c r="F5" s="10"/>
      <c r="G5" s="10"/>
      <c r="H5" s="10"/>
      <c r="I5" s="10"/>
      <c r="J5" s="10"/>
      <c r="K5" s="19"/>
      <c r="L5" s="19"/>
      <c r="M5" s="19"/>
      <c r="N5" s="19"/>
      <c r="O5" s="19"/>
      <c r="P5" s="10"/>
    </row>
    <row r="6" s="1" customFormat="1" ht="38" customHeight="1" spans="1:16">
      <c r="A6" s="9"/>
      <c r="B6" s="9"/>
      <c r="C6" s="9"/>
      <c r="D6" s="9"/>
      <c r="E6" s="10"/>
      <c r="F6" s="10"/>
      <c r="G6" s="10"/>
      <c r="H6" s="10"/>
      <c r="I6" s="10"/>
      <c r="J6" s="10"/>
      <c r="K6" s="10" t="s">
        <v>11</v>
      </c>
      <c r="L6" s="10" t="s">
        <v>12</v>
      </c>
      <c r="M6" s="10" t="s">
        <v>13</v>
      </c>
      <c r="N6" s="10" t="s">
        <v>14</v>
      </c>
      <c r="O6" s="19" t="s">
        <v>15</v>
      </c>
      <c r="P6" s="10"/>
    </row>
    <row r="7" s="1" customFormat="1" ht="27" customHeight="1" spans="1:16">
      <c r="A7" s="9"/>
      <c r="B7" s="9" t="s">
        <v>4</v>
      </c>
      <c r="C7" s="10" t="s">
        <v>16</v>
      </c>
      <c r="D7" s="10" t="s">
        <v>17</v>
      </c>
      <c r="E7" s="10" t="s">
        <v>16</v>
      </c>
      <c r="F7" s="10" t="s">
        <v>17</v>
      </c>
      <c r="G7" s="19" t="s">
        <v>18</v>
      </c>
      <c r="H7" s="10" t="s">
        <v>16</v>
      </c>
      <c r="I7" s="10" t="s">
        <v>17</v>
      </c>
      <c r="J7" s="10" t="s">
        <v>17</v>
      </c>
      <c r="K7" s="10" t="s">
        <v>17</v>
      </c>
      <c r="L7" s="10" t="s">
        <v>17</v>
      </c>
      <c r="M7" s="10" t="s">
        <v>17</v>
      </c>
      <c r="N7" s="10" t="s">
        <v>17</v>
      </c>
      <c r="O7" s="10" t="s">
        <v>17</v>
      </c>
      <c r="P7" s="10"/>
    </row>
    <row r="8" s="2" customFormat="1" customHeight="1" spans="1:16">
      <c r="A8" s="11" t="s">
        <v>4</v>
      </c>
      <c r="B8" s="12">
        <f>B9+B31+B40+B48+B58+B67+B79+B89+B97+B105+B119+B131+B140+B153+B162+B172+B183+B191+B197+B212+B232+B251</f>
        <v>890770</v>
      </c>
      <c r="C8" s="12">
        <f t="shared" ref="C8:O8" si="0">C9+C31+C40+C48+C58+C67+C79+C89+C97+C105+C119+C131+C140+C153+C162+C172+C183+C191+C197+C212+C232+C251</f>
        <v>777263</v>
      </c>
      <c r="D8" s="12">
        <f t="shared" si="0"/>
        <v>113507</v>
      </c>
      <c r="E8" s="12">
        <f t="shared" si="0"/>
        <v>660093</v>
      </c>
      <c r="F8" s="12">
        <f t="shared" si="0"/>
        <v>-5272.2</v>
      </c>
      <c r="G8" s="12">
        <f t="shared" si="0"/>
        <v>168482.2</v>
      </c>
      <c r="H8" s="12">
        <f t="shared" si="0"/>
        <v>117170</v>
      </c>
      <c r="I8" s="12">
        <f t="shared" si="0"/>
        <v>51312.2</v>
      </c>
      <c r="J8" s="12">
        <f t="shared" si="0"/>
        <v>42000</v>
      </c>
      <c r="K8" s="12">
        <f t="shared" si="0"/>
        <v>3106</v>
      </c>
      <c r="L8" s="12">
        <f t="shared" si="0"/>
        <v>5432</v>
      </c>
      <c r="M8" s="12">
        <f t="shared" si="0"/>
        <v>5000</v>
      </c>
      <c r="N8" s="12">
        <f t="shared" si="0"/>
        <v>3000</v>
      </c>
      <c r="O8" s="12">
        <f t="shared" si="0"/>
        <v>8929</v>
      </c>
      <c r="P8" s="21" t="s">
        <v>19</v>
      </c>
    </row>
    <row r="9" s="2" customFormat="1" customHeight="1" spans="1:16">
      <c r="A9" s="13" t="s">
        <v>20</v>
      </c>
      <c r="B9" s="14">
        <f>SUM(B10:B30)</f>
        <v>90702</v>
      </c>
      <c r="C9" s="14">
        <f t="shared" ref="C9:O9" si="1">SUM(C10:C30)</f>
        <v>78109</v>
      </c>
      <c r="D9" s="14">
        <f t="shared" si="1"/>
        <v>12593</v>
      </c>
      <c r="E9" s="14">
        <f t="shared" si="1"/>
        <v>53989</v>
      </c>
      <c r="F9" s="14">
        <f t="shared" si="1"/>
        <v>-30</v>
      </c>
      <c r="G9" s="14">
        <f t="shared" si="1"/>
        <v>30897</v>
      </c>
      <c r="H9" s="14">
        <f t="shared" si="1"/>
        <v>24120</v>
      </c>
      <c r="I9" s="14">
        <f t="shared" si="1"/>
        <v>6777</v>
      </c>
      <c r="J9" s="14">
        <f t="shared" si="1"/>
        <v>2610</v>
      </c>
      <c r="K9" s="14">
        <f t="shared" si="1"/>
        <v>203</v>
      </c>
      <c r="L9" s="14">
        <f t="shared" si="1"/>
        <v>591</v>
      </c>
      <c r="M9" s="14">
        <f t="shared" si="1"/>
        <v>0</v>
      </c>
      <c r="N9" s="14">
        <f t="shared" si="1"/>
        <v>139</v>
      </c>
      <c r="O9" s="14">
        <f t="shared" si="1"/>
        <v>2303</v>
      </c>
      <c r="P9" s="22" t="s">
        <v>19</v>
      </c>
    </row>
    <row r="10" ht="125" customHeight="1" spans="1:16">
      <c r="A10" s="15" t="s">
        <v>21</v>
      </c>
      <c r="B10" s="16">
        <f>C10+D10</f>
        <v>63091</v>
      </c>
      <c r="C10" s="16">
        <f>E10+H10</f>
        <v>61429</v>
      </c>
      <c r="D10" s="16">
        <f>F10+I10+J10+K10+L10+M10+N10+O10</f>
        <v>1662</v>
      </c>
      <c r="E10" s="16">
        <v>53989</v>
      </c>
      <c r="F10" s="16">
        <v>0</v>
      </c>
      <c r="G10" s="16">
        <v>9077</v>
      </c>
      <c r="H10" s="16">
        <v>7440</v>
      </c>
      <c r="I10" s="16">
        <v>1637</v>
      </c>
      <c r="J10" s="16">
        <v>0</v>
      </c>
      <c r="K10" s="16">
        <v>5</v>
      </c>
      <c r="L10" s="16">
        <v>0</v>
      </c>
      <c r="M10" s="16">
        <v>0</v>
      </c>
      <c r="N10" s="16">
        <v>20</v>
      </c>
      <c r="O10" s="16">
        <v>0</v>
      </c>
      <c r="P10" s="23" t="s">
        <v>22</v>
      </c>
    </row>
    <row r="11" customHeight="1" spans="1:16">
      <c r="A11" s="15" t="s">
        <v>23</v>
      </c>
      <c r="B11" s="16">
        <f t="shared" ref="B11:B30" si="2">C11+D11</f>
        <v>8</v>
      </c>
      <c r="C11" s="16">
        <f t="shared" ref="C11:C30" si="3">E11+H11</f>
        <v>0</v>
      </c>
      <c r="D11" s="16">
        <f t="shared" ref="D11:D30" si="4">F11+I11+J11+K11+L11+M11+N11+O11</f>
        <v>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8</v>
      </c>
      <c r="P11" s="15" t="s">
        <v>19</v>
      </c>
    </row>
    <row r="12" customHeight="1" spans="1:16">
      <c r="A12" s="15" t="s">
        <v>24</v>
      </c>
      <c r="B12" s="16">
        <f t="shared" si="2"/>
        <v>6</v>
      </c>
      <c r="C12" s="16">
        <f t="shared" si="3"/>
        <v>0</v>
      </c>
      <c r="D12" s="16">
        <f t="shared" si="4"/>
        <v>6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6</v>
      </c>
      <c r="P12" s="15" t="s">
        <v>19</v>
      </c>
    </row>
    <row r="13" customHeight="1" spans="1:16">
      <c r="A13" s="15" t="s">
        <v>25</v>
      </c>
      <c r="B13" s="16">
        <f t="shared" si="2"/>
        <v>6</v>
      </c>
      <c r="C13" s="16">
        <f t="shared" si="3"/>
        <v>0</v>
      </c>
      <c r="D13" s="16">
        <f t="shared" si="4"/>
        <v>6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6</v>
      </c>
      <c r="P13" s="15" t="s">
        <v>19</v>
      </c>
    </row>
    <row r="14" customHeight="1" spans="1:16">
      <c r="A14" s="15" t="s">
        <v>26</v>
      </c>
      <c r="B14" s="16">
        <f t="shared" si="2"/>
        <v>4</v>
      </c>
      <c r="C14" s="16">
        <f t="shared" si="3"/>
        <v>0</v>
      </c>
      <c r="D14" s="16">
        <f t="shared" si="4"/>
        <v>4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4</v>
      </c>
      <c r="P14" s="15" t="s">
        <v>19</v>
      </c>
    </row>
    <row r="15" customHeight="1" spans="1:16">
      <c r="A15" s="15" t="s">
        <v>27</v>
      </c>
      <c r="B15" s="16">
        <f t="shared" si="2"/>
        <v>1</v>
      </c>
      <c r="C15" s="16">
        <f t="shared" si="3"/>
        <v>0</v>
      </c>
      <c r="D15" s="16">
        <f t="shared" si="4"/>
        <v>1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1</v>
      </c>
      <c r="P15" s="15" t="s">
        <v>19</v>
      </c>
    </row>
    <row r="16" customHeight="1" spans="1:16">
      <c r="A16" s="15" t="s">
        <v>28</v>
      </c>
      <c r="B16" s="16">
        <f t="shared" si="2"/>
        <v>11</v>
      </c>
      <c r="C16" s="16">
        <f t="shared" si="3"/>
        <v>0</v>
      </c>
      <c r="D16" s="16">
        <f t="shared" si="4"/>
        <v>11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</v>
      </c>
      <c r="L16" s="16">
        <v>0</v>
      </c>
      <c r="M16" s="16">
        <v>0</v>
      </c>
      <c r="N16" s="16">
        <v>6</v>
      </c>
      <c r="O16" s="16">
        <v>0</v>
      </c>
      <c r="P16" s="15" t="s">
        <v>19</v>
      </c>
    </row>
    <row r="17" customHeight="1" spans="1:16">
      <c r="A17" s="15" t="s">
        <v>29</v>
      </c>
      <c r="B17" s="16">
        <f t="shared" si="2"/>
        <v>244</v>
      </c>
      <c r="C17" s="16">
        <f t="shared" si="3"/>
        <v>0</v>
      </c>
      <c r="D17" s="16">
        <f t="shared" si="4"/>
        <v>244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120</v>
      </c>
      <c r="K17" s="16">
        <v>7</v>
      </c>
      <c r="L17" s="16">
        <v>0</v>
      </c>
      <c r="M17" s="16">
        <v>0</v>
      </c>
      <c r="N17" s="16">
        <v>6</v>
      </c>
      <c r="O17" s="16">
        <v>111</v>
      </c>
      <c r="P17" s="15" t="s">
        <v>19</v>
      </c>
    </row>
    <row r="18" customHeight="1" spans="1:16">
      <c r="A18" s="15" t="s">
        <v>30</v>
      </c>
      <c r="B18" s="16">
        <f t="shared" si="2"/>
        <v>3913</v>
      </c>
      <c r="C18" s="16">
        <f t="shared" si="3"/>
        <v>2880</v>
      </c>
      <c r="D18" s="16">
        <f t="shared" si="4"/>
        <v>1033</v>
      </c>
      <c r="E18" s="16">
        <v>0</v>
      </c>
      <c r="F18" s="16">
        <v>0</v>
      </c>
      <c r="G18" s="16">
        <v>3514</v>
      </c>
      <c r="H18" s="16">
        <v>2880</v>
      </c>
      <c r="I18" s="16">
        <v>634</v>
      </c>
      <c r="J18" s="16">
        <v>165</v>
      </c>
      <c r="K18" s="16">
        <v>80</v>
      </c>
      <c r="L18" s="16">
        <v>0</v>
      </c>
      <c r="M18" s="16">
        <v>0</v>
      </c>
      <c r="N18" s="16">
        <v>6</v>
      </c>
      <c r="O18" s="16">
        <v>148</v>
      </c>
      <c r="P18" s="15" t="s">
        <v>19</v>
      </c>
    </row>
    <row r="19" customHeight="1" spans="1:16">
      <c r="A19" s="15" t="s">
        <v>31</v>
      </c>
      <c r="B19" s="16">
        <f t="shared" si="2"/>
        <v>7</v>
      </c>
      <c r="C19" s="16">
        <f t="shared" si="3"/>
        <v>0</v>
      </c>
      <c r="D19" s="16">
        <f t="shared" si="4"/>
        <v>7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4</v>
      </c>
      <c r="L19" s="16">
        <v>0</v>
      </c>
      <c r="M19" s="16">
        <v>0</v>
      </c>
      <c r="N19" s="16">
        <v>3</v>
      </c>
      <c r="O19" s="16">
        <v>0</v>
      </c>
      <c r="P19" s="15" t="s">
        <v>19</v>
      </c>
    </row>
    <row r="20" customHeight="1" spans="1:16">
      <c r="A20" s="15" t="s">
        <v>32</v>
      </c>
      <c r="B20" s="16">
        <f t="shared" si="2"/>
        <v>6761</v>
      </c>
      <c r="C20" s="16">
        <f t="shared" si="3"/>
        <v>4800</v>
      </c>
      <c r="D20" s="16">
        <f t="shared" si="4"/>
        <v>1961</v>
      </c>
      <c r="E20" s="16">
        <v>0</v>
      </c>
      <c r="F20" s="16">
        <v>0</v>
      </c>
      <c r="G20" s="16">
        <v>5856</v>
      </c>
      <c r="H20" s="16">
        <v>4800</v>
      </c>
      <c r="I20" s="16">
        <v>1056</v>
      </c>
      <c r="J20" s="16">
        <v>450</v>
      </c>
      <c r="K20" s="16">
        <v>13</v>
      </c>
      <c r="L20" s="16">
        <v>0</v>
      </c>
      <c r="M20" s="16">
        <v>0</v>
      </c>
      <c r="N20" s="16">
        <v>5</v>
      </c>
      <c r="O20" s="16">
        <v>437</v>
      </c>
      <c r="P20" s="15" t="s">
        <v>19</v>
      </c>
    </row>
    <row r="21" customHeight="1" spans="1:16">
      <c r="A21" s="15" t="s">
        <v>33</v>
      </c>
      <c r="B21" s="16">
        <f t="shared" si="2"/>
        <v>296</v>
      </c>
      <c r="C21" s="16">
        <f t="shared" si="3"/>
        <v>0</v>
      </c>
      <c r="D21" s="16">
        <f t="shared" si="4"/>
        <v>296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180</v>
      </c>
      <c r="K21" s="16">
        <v>7</v>
      </c>
      <c r="L21" s="16">
        <v>0</v>
      </c>
      <c r="M21" s="16">
        <v>0</v>
      </c>
      <c r="N21" s="16">
        <v>4</v>
      </c>
      <c r="O21" s="16">
        <v>105</v>
      </c>
      <c r="P21" s="15" t="s">
        <v>19</v>
      </c>
    </row>
    <row r="22" customHeight="1" spans="1:16">
      <c r="A22" s="15" t="s">
        <v>34</v>
      </c>
      <c r="B22" s="16">
        <f t="shared" si="2"/>
        <v>162</v>
      </c>
      <c r="C22" s="16">
        <f t="shared" si="3"/>
        <v>0</v>
      </c>
      <c r="D22" s="16">
        <f t="shared" si="4"/>
        <v>162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6</v>
      </c>
      <c r="L22" s="16">
        <v>0</v>
      </c>
      <c r="M22" s="16">
        <v>0</v>
      </c>
      <c r="N22" s="16">
        <v>12</v>
      </c>
      <c r="O22" s="16">
        <v>144</v>
      </c>
      <c r="P22" s="15" t="s">
        <v>19</v>
      </c>
    </row>
    <row r="23" customHeight="1" spans="1:16">
      <c r="A23" s="15" t="s">
        <v>35</v>
      </c>
      <c r="B23" s="16">
        <f t="shared" si="2"/>
        <v>1510</v>
      </c>
      <c r="C23" s="16">
        <f t="shared" si="3"/>
        <v>1320</v>
      </c>
      <c r="D23" s="16">
        <f t="shared" si="4"/>
        <v>190</v>
      </c>
      <c r="E23" s="16">
        <v>0</v>
      </c>
      <c r="F23" s="16">
        <v>0</v>
      </c>
      <c r="G23" s="16">
        <v>1320</v>
      </c>
      <c r="H23" s="16">
        <v>1320</v>
      </c>
      <c r="I23" s="16">
        <v>0</v>
      </c>
      <c r="J23" s="16">
        <v>150</v>
      </c>
      <c r="K23" s="16">
        <v>7</v>
      </c>
      <c r="L23" s="16">
        <v>24</v>
      </c>
      <c r="M23" s="16">
        <v>0</v>
      </c>
      <c r="N23" s="16">
        <v>9</v>
      </c>
      <c r="O23" s="16">
        <v>0</v>
      </c>
      <c r="P23" s="15" t="s">
        <v>19</v>
      </c>
    </row>
    <row r="24" customHeight="1" spans="1:16">
      <c r="A24" s="15" t="s">
        <v>36</v>
      </c>
      <c r="B24" s="16">
        <f t="shared" si="2"/>
        <v>144</v>
      </c>
      <c r="C24" s="16">
        <f t="shared" si="3"/>
        <v>0</v>
      </c>
      <c r="D24" s="16">
        <f t="shared" si="4"/>
        <v>144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8</v>
      </c>
      <c r="L24" s="16">
        <v>0</v>
      </c>
      <c r="M24" s="16">
        <v>0</v>
      </c>
      <c r="N24" s="16">
        <v>10</v>
      </c>
      <c r="O24" s="16">
        <v>126</v>
      </c>
      <c r="P24" s="15" t="s">
        <v>19</v>
      </c>
    </row>
    <row r="25" customHeight="1" spans="1:16">
      <c r="A25" s="15" t="s">
        <v>37</v>
      </c>
      <c r="B25" s="16">
        <f t="shared" si="2"/>
        <v>119</v>
      </c>
      <c r="C25" s="16">
        <f t="shared" si="3"/>
        <v>0</v>
      </c>
      <c r="D25" s="16">
        <f t="shared" si="4"/>
        <v>119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5</v>
      </c>
      <c r="L25" s="16">
        <v>0</v>
      </c>
      <c r="M25" s="16">
        <v>0</v>
      </c>
      <c r="N25" s="16">
        <v>4</v>
      </c>
      <c r="O25" s="16">
        <v>110</v>
      </c>
      <c r="P25" s="15" t="s">
        <v>19</v>
      </c>
    </row>
    <row r="26" customHeight="1" spans="1:16">
      <c r="A26" s="15" t="s">
        <v>38</v>
      </c>
      <c r="B26" s="16">
        <f t="shared" si="2"/>
        <v>3932</v>
      </c>
      <c r="C26" s="16">
        <f t="shared" si="3"/>
        <v>2880</v>
      </c>
      <c r="D26" s="16">
        <f t="shared" si="4"/>
        <v>1052</v>
      </c>
      <c r="E26" s="16">
        <v>0</v>
      </c>
      <c r="F26" s="16">
        <v>-30</v>
      </c>
      <c r="G26" s="16">
        <v>3514</v>
      </c>
      <c r="H26" s="16">
        <v>2880</v>
      </c>
      <c r="I26" s="16">
        <v>634</v>
      </c>
      <c r="J26" s="16">
        <v>195</v>
      </c>
      <c r="K26" s="16">
        <v>7</v>
      </c>
      <c r="L26" s="16">
        <v>39</v>
      </c>
      <c r="M26" s="16">
        <v>0</v>
      </c>
      <c r="N26" s="16">
        <v>6</v>
      </c>
      <c r="O26" s="16">
        <v>201</v>
      </c>
      <c r="P26" s="15" t="s">
        <v>19</v>
      </c>
    </row>
    <row r="27" customHeight="1" spans="1:16">
      <c r="A27" s="15" t="s">
        <v>39</v>
      </c>
      <c r="B27" s="16">
        <f t="shared" si="2"/>
        <v>6867</v>
      </c>
      <c r="C27" s="16">
        <f t="shared" si="3"/>
        <v>4800</v>
      </c>
      <c r="D27" s="16">
        <f t="shared" si="4"/>
        <v>2067</v>
      </c>
      <c r="E27" s="16">
        <v>0</v>
      </c>
      <c r="F27" s="16">
        <v>0</v>
      </c>
      <c r="G27" s="16">
        <v>5856</v>
      </c>
      <c r="H27" s="16">
        <v>4800</v>
      </c>
      <c r="I27" s="16">
        <v>1056</v>
      </c>
      <c r="J27" s="16">
        <v>150</v>
      </c>
      <c r="K27" s="16">
        <v>11</v>
      </c>
      <c r="L27" s="16">
        <v>499</v>
      </c>
      <c r="M27" s="16">
        <v>0</v>
      </c>
      <c r="N27" s="16">
        <v>12</v>
      </c>
      <c r="O27" s="16">
        <v>339</v>
      </c>
      <c r="P27" s="15" t="s">
        <v>19</v>
      </c>
    </row>
    <row r="28" customHeight="1" spans="1:16">
      <c r="A28" s="15" t="s">
        <v>40</v>
      </c>
      <c r="B28" s="16">
        <f t="shared" si="2"/>
        <v>1958</v>
      </c>
      <c r="C28" s="16">
        <f t="shared" si="3"/>
        <v>0</v>
      </c>
      <c r="D28" s="16">
        <f t="shared" si="4"/>
        <v>1958</v>
      </c>
      <c r="E28" s="16">
        <v>0</v>
      </c>
      <c r="F28" s="16">
        <v>0</v>
      </c>
      <c r="G28" s="16">
        <v>1760</v>
      </c>
      <c r="H28" s="16">
        <v>0</v>
      </c>
      <c r="I28" s="16">
        <v>1760</v>
      </c>
      <c r="J28" s="16">
        <v>165</v>
      </c>
      <c r="K28" s="16">
        <v>11</v>
      </c>
      <c r="L28" s="16">
        <v>12</v>
      </c>
      <c r="M28" s="16">
        <v>0</v>
      </c>
      <c r="N28" s="16">
        <v>10</v>
      </c>
      <c r="O28" s="16">
        <v>0</v>
      </c>
      <c r="P28" s="15" t="s">
        <v>19</v>
      </c>
    </row>
    <row r="29" customHeight="1" spans="1:16">
      <c r="A29" s="15" t="s">
        <v>41</v>
      </c>
      <c r="B29" s="16">
        <f t="shared" si="2"/>
        <v>227</v>
      </c>
      <c r="C29" s="16">
        <f t="shared" si="3"/>
        <v>0</v>
      </c>
      <c r="D29" s="16">
        <f t="shared" si="4"/>
        <v>227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195</v>
      </c>
      <c r="K29" s="16">
        <v>8</v>
      </c>
      <c r="L29" s="16">
        <v>17</v>
      </c>
      <c r="M29" s="16">
        <v>0</v>
      </c>
      <c r="N29" s="16">
        <v>7</v>
      </c>
      <c r="O29" s="16">
        <v>0</v>
      </c>
      <c r="P29" s="15" t="s">
        <v>19</v>
      </c>
    </row>
    <row r="30" customHeight="1" spans="1:16">
      <c r="A30" s="15" t="s">
        <v>42</v>
      </c>
      <c r="B30" s="16">
        <f t="shared" si="2"/>
        <v>1435</v>
      </c>
      <c r="C30" s="16">
        <f t="shared" si="3"/>
        <v>0</v>
      </c>
      <c r="D30" s="16">
        <f t="shared" si="4"/>
        <v>1435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840</v>
      </c>
      <c r="K30" s="16">
        <v>19</v>
      </c>
      <c r="L30" s="16">
        <v>0</v>
      </c>
      <c r="M30" s="16">
        <v>0</v>
      </c>
      <c r="N30" s="16">
        <v>19</v>
      </c>
      <c r="O30" s="16">
        <v>557</v>
      </c>
      <c r="P30" s="15" t="s">
        <v>19</v>
      </c>
    </row>
    <row r="31" s="2" customFormat="1" customHeight="1" spans="1:16">
      <c r="A31" s="13" t="s">
        <v>43</v>
      </c>
      <c r="B31" s="14">
        <f>SUM(B33:B39)</f>
        <v>26517</v>
      </c>
      <c r="C31" s="14">
        <f t="shared" ref="C31:O31" si="5">SUM(C33:C39)</f>
        <v>23686</v>
      </c>
      <c r="D31" s="14">
        <f t="shared" si="5"/>
        <v>2831</v>
      </c>
      <c r="E31" s="14">
        <f t="shared" si="5"/>
        <v>23686</v>
      </c>
      <c r="F31" s="14">
        <f t="shared" si="5"/>
        <v>174</v>
      </c>
      <c r="G31" s="14">
        <f t="shared" si="5"/>
        <v>0</v>
      </c>
      <c r="H31" s="14">
        <f t="shared" si="5"/>
        <v>0</v>
      </c>
      <c r="I31" s="14">
        <f t="shared" si="5"/>
        <v>0</v>
      </c>
      <c r="J31" s="14">
        <f t="shared" si="5"/>
        <v>1995</v>
      </c>
      <c r="K31" s="14">
        <f t="shared" si="5"/>
        <v>120</v>
      </c>
      <c r="L31" s="14">
        <f t="shared" si="5"/>
        <v>479</v>
      </c>
      <c r="M31" s="14">
        <f t="shared" si="5"/>
        <v>0</v>
      </c>
      <c r="N31" s="14">
        <f t="shared" si="5"/>
        <v>63</v>
      </c>
      <c r="O31" s="14">
        <f t="shared" si="5"/>
        <v>0</v>
      </c>
      <c r="P31" s="22" t="s">
        <v>19</v>
      </c>
    </row>
    <row r="32" ht="27" customHeight="1" spans="1:16">
      <c r="A32" s="17" t="s">
        <v>44</v>
      </c>
      <c r="B32" s="18">
        <f>SUM(B33:B36)</f>
        <v>8588.6</v>
      </c>
      <c r="C32" s="18">
        <f t="shared" ref="C32:O32" si="6">SUM(C33:C36)</f>
        <v>7931.6</v>
      </c>
      <c r="D32" s="18">
        <f t="shared" si="6"/>
        <v>657</v>
      </c>
      <c r="E32" s="18">
        <f t="shared" si="6"/>
        <v>7931.6</v>
      </c>
      <c r="F32" s="18">
        <f t="shared" si="6"/>
        <v>0</v>
      </c>
      <c r="G32" s="18">
        <f t="shared" si="6"/>
        <v>0</v>
      </c>
      <c r="H32" s="18">
        <f t="shared" si="6"/>
        <v>0</v>
      </c>
      <c r="I32" s="18">
        <f t="shared" si="6"/>
        <v>0</v>
      </c>
      <c r="J32" s="18">
        <f t="shared" si="6"/>
        <v>600</v>
      </c>
      <c r="K32" s="18">
        <f t="shared" si="6"/>
        <v>21</v>
      </c>
      <c r="L32" s="18">
        <f t="shared" si="6"/>
        <v>17</v>
      </c>
      <c r="M32" s="18">
        <f t="shared" si="6"/>
        <v>0</v>
      </c>
      <c r="N32" s="18">
        <f t="shared" si="6"/>
        <v>19</v>
      </c>
      <c r="O32" s="18">
        <f t="shared" si="6"/>
        <v>0</v>
      </c>
      <c r="P32" s="15"/>
    </row>
    <row r="33" ht="25" customHeight="1" spans="1:16">
      <c r="A33" s="15" t="s">
        <v>45</v>
      </c>
      <c r="B33" s="16">
        <f t="shared" ref="B33:B39" si="7">C33+D33</f>
        <v>7931.6</v>
      </c>
      <c r="C33" s="16">
        <f t="shared" ref="C33:C39" si="8">E33+H33</f>
        <v>7931.6</v>
      </c>
      <c r="D33" s="16">
        <f t="shared" ref="D33:D39" si="9">F33+I33+J33+K33+L33+M33+N33+O33</f>
        <v>0</v>
      </c>
      <c r="E33" s="16">
        <v>7931.6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 t="s">
        <v>19</v>
      </c>
    </row>
    <row r="34" customHeight="1" spans="1:16">
      <c r="A34" s="15" t="s">
        <v>46</v>
      </c>
      <c r="B34" s="16">
        <f t="shared" si="7"/>
        <v>9</v>
      </c>
      <c r="C34" s="16">
        <f t="shared" si="8"/>
        <v>0</v>
      </c>
      <c r="D34" s="16">
        <f t="shared" si="9"/>
        <v>9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5</v>
      </c>
      <c r="L34" s="16">
        <v>0</v>
      </c>
      <c r="M34" s="16">
        <v>0</v>
      </c>
      <c r="N34" s="16">
        <v>4</v>
      </c>
      <c r="O34" s="16">
        <v>0</v>
      </c>
      <c r="P34" s="15" t="s">
        <v>19</v>
      </c>
    </row>
    <row r="35" customHeight="1" spans="1:16">
      <c r="A35" s="15" t="s">
        <v>47</v>
      </c>
      <c r="B35" s="16">
        <f t="shared" si="7"/>
        <v>315</v>
      </c>
      <c r="C35" s="16">
        <f t="shared" si="8"/>
        <v>0</v>
      </c>
      <c r="D35" s="16">
        <f t="shared" si="9"/>
        <v>315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300</v>
      </c>
      <c r="K35" s="16">
        <v>8</v>
      </c>
      <c r="L35" s="16">
        <v>0</v>
      </c>
      <c r="M35" s="16">
        <v>0</v>
      </c>
      <c r="N35" s="16">
        <v>7</v>
      </c>
      <c r="O35" s="16">
        <v>0</v>
      </c>
      <c r="P35" s="15" t="s">
        <v>19</v>
      </c>
    </row>
    <row r="36" customHeight="1" spans="1:16">
      <c r="A36" s="15" t="s">
        <v>48</v>
      </c>
      <c r="B36" s="16">
        <f t="shared" si="7"/>
        <v>333</v>
      </c>
      <c r="C36" s="16">
        <f t="shared" si="8"/>
        <v>0</v>
      </c>
      <c r="D36" s="16">
        <f t="shared" si="9"/>
        <v>333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300</v>
      </c>
      <c r="K36" s="16">
        <v>8</v>
      </c>
      <c r="L36" s="16">
        <v>17</v>
      </c>
      <c r="M36" s="16">
        <v>0</v>
      </c>
      <c r="N36" s="16">
        <v>8</v>
      </c>
      <c r="O36" s="16">
        <v>0</v>
      </c>
      <c r="P36" s="15" t="s">
        <v>19</v>
      </c>
    </row>
    <row r="37" customHeight="1" spans="1:16">
      <c r="A37" s="15" t="s">
        <v>49</v>
      </c>
      <c r="B37" s="16">
        <f t="shared" si="7"/>
        <v>302</v>
      </c>
      <c r="C37" s="16">
        <f t="shared" si="8"/>
        <v>0</v>
      </c>
      <c r="D37" s="16">
        <f t="shared" si="9"/>
        <v>302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285</v>
      </c>
      <c r="K37" s="16">
        <v>9</v>
      </c>
      <c r="L37" s="16">
        <v>0</v>
      </c>
      <c r="M37" s="16">
        <v>0</v>
      </c>
      <c r="N37" s="16">
        <v>8</v>
      </c>
      <c r="O37" s="16">
        <v>0</v>
      </c>
      <c r="P37" s="15" t="s">
        <v>19</v>
      </c>
    </row>
    <row r="38" customHeight="1" spans="1:16">
      <c r="A38" s="15" t="s">
        <v>50</v>
      </c>
      <c r="B38" s="16">
        <f t="shared" si="7"/>
        <v>7994.9</v>
      </c>
      <c r="C38" s="16">
        <f t="shared" si="8"/>
        <v>7465.9</v>
      </c>
      <c r="D38" s="16">
        <f t="shared" si="9"/>
        <v>529</v>
      </c>
      <c r="E38" s="16">
        <v>7465.9</v>
      </c>
      <c r="F38" s="16">
        <v>0</v>
      </c>
      <c r="G38" s="16">
        <v>0</v>
      </c>
      <c r="H38" s="16">
        <v>0</v>
      </c>
      <c r="I38" s="16">
        <v>0</v>
      </c>
      <c r="J38" s="16">
        <v>510</v>
      </c>
      <c r="K38" s="16">
        <v>0</v>
      </c>
      <c r="L38" s="16">
        <v>0</v>
      </c>
      <c r="M38" s="16">
        <v>0</v>
      </c>
      <c r="N38" s="16">
        <v>19</v>
      </c>
      <c r="O38" s="16">
        <v>0</v>
      </c>
      <c r="P38" s="15" t="s">
        <v>19</v>
      </c>
    </row>
    <row r="39" customHeight="1" spans="1:16">
      <c r="A39" s="15" t="s">
        <v>51</v>
      </c>
      <c r="B39" s="16">
        <f t="shared" si="7"/>
        <v>9631.5</v>
      </c>
      <c r="C39" s="16">
        <f t="shared" si="8"/>
        <v>8288.5</v>
      </c>
      <c r="D39" s="16">
        <f t="shared" si="9"/>
        <v>1343</v>
      </c>
      <c r="E39" s="16">
        <v>8288.5</v>
      </c>
      <c r="F39" s="16">
        <v>174</v>
      </c>
      <c r="G39" s="16">
        <v>0</v>
      </c>
      <c r="H39" s="16">
        <v>0</v>
      </c>
      <c r="I39" s="16">
        <v>0</v>
      </c>
      <c r="J39" s="16">
        <v>600</v>
      </c>
      <c r="K39" s="16">
        <v>90</v>
      </c>
      <c r="L39" s="16">
        <v>462</v>
      </c>
      <c r="M39" s="16">
        <v>0</v>
      </c>
      <c r="N39" s="16">
        <v>17</v>
      </c>
      <c r="O39" s="16">
        <v>0</v>
      </c>
      <c r="P39" s="15" t="s">
        <v>19</v>
      </c>
    </row>
    <row r="40" s="3" customFormat="1" customHeight="1" spans="1:16">
      <c r="A40" s="13" t="s">
        <v>52</v>
      </c>
      <c r="B40" s="14">
        <f>SUM(B42:B47)</f>
        <v>9895.1</v>
      </c>
      <c r="C40" s="14">
        <f t="shared" ref="C40:O40" si="10">SUM(C42:C47)</f>
        <v>9035.1</v>
      </c>
      <c r="D40" s="14">
        <f t="shared" si="10"/>
        <v>860</v>
      </c>
      <c r="E40" s="14">
        <f t="shared" si="10"/>
        <v>4995.1</v>
      </c>
      <c r="F40" s="14">
        <f t="shared" si="10"/>
        <v>0</v>
      </c>
      <c r="G40" s="14">
        <f t="shared" si="10"/>
        <v>4832</v>
      </c>
      <c r="H40" s="14">
        <f t="shared" si="10"/>
        <v>4040</v>
      </c>
      <c r="I40" s="14">
        <f t="shared" si="10"/>
        <v>792</v>
      </c>
      <c r="J40" s="14">
        <f t="shared" si="10"/>
        <v>0</v>
      </c>
      <c r="K40" s="14">
        <f t="shared" si="10"/>
        <v>24</v>
      </c>
      <c r="L40" s="14">
        <f t="shared" si="10"/>
        <v>0</v>
      </c>
      <c r="M40" s="14">
        <f t="shared" si="10"/>
        <v>0</v>
      </c>
      <c r="N40" s="14">
        <f t="shared" si="10"/>
        <v>44</v>
      </c>
      <c r="O40" s="14">
        <f t="shared" si="10"/>
        <v>0</v>
      </c>
      <c r="P40" s="24" t="s">
        <v>19</v>
      </c>
    </row>
    <row r="41" s="1" customFormat="1" ht="29" customHeight="1" spans="1:16">
      <c r="A41" s="17" t="s">
        <v>44</v>
      </c>
      <c r="B41" s="18">
        <f>SUM(B42:B45)</f>
        <v>1269.2</v>
      </c>
      <c r="C41" s="18">
        <f t="shared" ref="C41:P41" si="11">SUM(C42:C45)</f>
        <v>1244.2</v>
      </c>
      <c r="D41" s="18">
        <f t="shared" si="11"/>
        <v>25</v>
      </c>
      <c r="E41" s="18">
        <f t="shared" si="11"/>
        <v>1244.2</v>
      </c>
      <c r="F41" s="18">
        <f t="shared" si="11"/>
        <v>0</v>
      </c>
      <c r="G41" s="18">
        <f t="shared" si="11"/>
        <v>0</v>
      </c>
      <c r="H41" s="18">
        <f t="shared" si="11"/>
        <v>0</v>
      </c>
      <c r="I41" s="18">
        <f t="shared" si="11"/>
        <v>0</v>
      </c>
      <c r="J41" s="18">
        <f t="shared" si="11"/>
        <v>0</v>
      </c>
      <c r="K41" s="18">
        <f t="shared" si="11"/>
        <v>8</v>
      </c>
      <c r="L41" s="18">
        <f t="shared" si="11"/>
        <v>0</v>
      </c>
      <c r="M41" s="18">
        <f t="shared" si="11"/>
        <v>0</v>
      </c>
      <c r="N41" s="18">
        <f t="shared" si="11"/>
        <v>17</v>
      </c>
      <c r="O41" s="18">
        <f t="shared" si="11"/>
        <v>0</v>
      </c>
      <c r="P41" s="18">
        <f t="shared" si="11"/>
        <v>0</v>
      </c>
    </row>
    <row r="42" ht="28" customHeight="1" spans="1:16">
      <c r="A42" s="15" t="s">
        <v>53</v>
      </c>
      <c r="B42" s="16">
        <f t="shared" ref="B42:B47" si="12">C42+D42</f>
        <v>1244.2</v>
      </c>
      <c r="C42" s="16">
        <f t="shared" ref="C42:C47" si="13">E42+H42</f>
        <v>1244.2</v>
      </c>
      <c r="D42" s="16">
        <f t="shared" ref="D42:D47" si="14">F42+I42+J42+K42+L42+M42+N42+O42</f>
        <v>0</v>
      </c>
      <c r="E42" s="16">
        <v>1244.2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 t="s">
        <v>19</v>
      </c>
    </row>
    <row r="43" customHeight="1" spans="1:16">
      <c r="A43" s="15" t="s">
        <v>54</v>
      </c>
      <c r="B43" s="16">
        <f t="shared" si="12"/>
        <v>3</v>
      </c>
      <c r="C43" s="16">
        <f t="shared" si="13"/>
        <v>0</v>
      </c>
      <c r="D43" s="16">
        <f t="shared" si="14"/>
        <v>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3</v>
      </c>
      <c r="O43" s="16">
        <v>0</v>
      </c>
      <c r="P43" s="15" t="s">
        <v>19</v>
      </c>
    </row>
    <row r="44" customHeight="1" spans="1:16">
      <c r="A44" s="15" t="s">
        <v>55</v>
      </c>
      <c r="B44" s="16">
        <f t="shared" si="12"/>
        <v>3</v>
      </c>
      <c r="C44" s="16">
        <f t="shared" si="13"/>
        <v>0</v>
      </c>
      <c r="D44" s="16">
        <f t="shared" si="14"/>
        <v>3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3</v>
      </c>
      <c r="O44" s="16">
        <v>0</v>
      </c>
      <c r="P44" s="15" t="s">
        <v>19</v>
      </c>
    </row>
    <row r="45" customHeight="1" spans="1:16">
      <c r="A45" s="15" t="s">
        <v>56</v>
      </c>
      <c r="B45" s="16">
        <f t="shared" si="12"/>
        <v>19</v>
      </c>
      <c r="C45" s="16">
        <f t="shared" si="13"/>
        <v>0</v>
      </c>
      <c r="D45" s="16">
        <f t="shared" si="14"/>
        <v>19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8</v>
      </c>
      <c r="L45" s="16">
        <v>0</v>
      </c>
      <c r="M45" s="16">
        <v>0</v>
      </c>
      <c r="N45" s="16">
        <v>11</v>
      </c>
      <c r="O45" s="16">
        <v>0</v>
      </c>
      <c r="P45" s="15" t="s">
        <v>19</v>
      </c>
    </row>
    <row r="46" customHeight="1" spans="1:16">
      <c r="A46" s="15" t="s">
        <v>57</v>
      </c>
      <c r="B46" s="16">
        <f t="shared" si="12"/>
        <v>1962.9</v>
      </c>
      <c r="C46" s="16">
        <f t="shared" si="13"/>
        <v>1942.9</v>
      </c>
      <c r="D46" s="16">
        <f t="shared" si="14"/>
        <v>20</v>
      </c>
      <c r="E46" s="16">
        <v>1942.9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8</v>
      </c>
      <c r="L46" s="16">
        <v>0</v>
      </c>
      <c r="M46" s="16">
        <v>0</v>
      </c>
      <c r="N46" s="16">
        <v>12</v>
      </c>
      <c r="O46" s="16">
        <v>0</v>
      </c>
      <c r="P46" s="15" t="s">
        <v>19</v>
      </c>
    </row>
    <row r="47" customHeight="1" spans="1:16">
      <c r="A47" s="15" t="s">
        <v>58</v>
      </c>
      <c r="B47" s="16">
        <f t="shared" si="12"/>
        <v>6663</v>
      </c>
      <c r="C47" s="16">
        <f t="shared" si="13"/>
        <v>5848</v>
      </c>
      <c r="D47" s="16">
        <f t="shared" si="14"/>
        <v>815</v>
      </c>
      <c r="E47" s="16">
        <v>1808</v>
      </c>
      <c r="F47" s="16">
        <v>0</v>
      </c>
      <c r="G47" s="16">
        <v>4832</v>
      </c>
      <c r="H47" s="16">
        <v>4040</v>
      </c>
      <c r="I47" s="16">
        <v>792</v>
      </c>
      <c r="J47" s="16">
        <v>0</v>
      </c>
      <c r="K47" s="16">
        <v>8</v>
      </c>
      <c r="L47" s="16">
        <v>0</v>
      </c>
      <c r="M47" s="16">
        <v>0</v>
      </c>
      <c r="N47" s="16">
        <v>15</v>
      </c>
      <c r="O47" s="16">
        <v>0</v>
      </c>
      <c r="P47" s="15" t="s">
        <v>19</v>
      </c>
    </row>
    <row r="48" s="3" customFormat="1" customHeight="1" spans="1:16">
      <c r="A48" s="13" t="s">
        <v>59</v>
      </c>
      <c r="B48" s="14">
        <f>SUM(B50:B57)</f>
        <v>52406.7</v>
      </c>
      <c r="C48" s="14">
        <f t="shared" ref="C48:O48" si="15">SUM(C50:C57)</f>
        <v>48194.1</v>
      </c>
      <c r="D48" s="14">
        <f t="shared" si="15"/>
        <v>4212.6</v>
      </c>
      <c r="E48" s="14">
        <f t="shared" si="15"/>
        <v>40274.1</v>
      </c>
      <c r="F48" s="14">
        <f t="shared" si="15"/>
        <v>167.6</v>
      </c>
      <c r="G48" s="14">
        <f t="shared" si="15"/>
        <v>7920</v>
      </c>
      <c r="H48" s="14">
        <f t="shared" si="15"/>
        <v>7920</v>
      </c>
      <c r="I48" s="14">
        <f t="shared" si="15"/>
        <v>0</v>
      </c>
      <c r="J48" s="14">
        <f t="shared" si="15"/>
        <v>1695</v>
      </c>
      <c r="K48" s="14">
        <f t="shared" si="15"/>
        <v>172</v>
      </c>
      <c r="L48" s="14">
        <f t="shared" si="15"/>
        <v>76</v>
      </c>
      <c r="M48" s="14">
        <f t="shared" si="15"/>
        <v>2000</v>
      </c>
      <c r="N48" s="14">
        <f t="shared" si="15"/>
        <v>102</v>
      </c>
      <c r="O48" s="14">
        <f t="shared" si="15"/>
        <v>0</v>
      </c>
      <c r="P48" s="24" t="s">
        <v>19</v>
      </c>
    </row>
    <row r="49" s="1" customFormat="1" ht="28" customHeight="1" spans="1:16">
      <c r="A49" s="17" t="s">
        <v>44</v>
      </c>
      <c r="B49" s="18">
        <f>SUM(B50:B53)</f>
        <v>17609.1</v>
      </c>
      <c r="C49" s="18">
        <f t="shared" ref="C49:O49" si="16">SUM(C50:C53)</f>
        <v>17212.1</v>
      </c>
      <c r="D49" s="18">
        <f t="shared" si="16"/>
        <v>397</v>
      </c>
      <c r="E49" s="18">
        <f t="shared" si="16"/>
        <v>9292.1</v>
      </c>
      <c r="F49" s="18">
        <f t="shared" si="16"/>
        <v>0</v>
      </c>
      <c r="G49" s="18">
        <f t="shared" si="16"/>
        <v>7920</v>
      </c>
      <c r="H49" s="18">
        <f t="shared" si="16"/>
        <v>7920</v>
      </c>
      <c r="I49" s="18">
        <f t="shared" si="16"/>
        <v>0</v>
      </c>
      <c r="J49" s="18">
        <f t="shared" si="16"/>
        <v>330</v>
      </c>
      <c r="K49" s="18">
        <f t="shared" si="16"/>
        <v>27</v>
      </c>
      <c r="L49" s="18">
        <f t="shared" si="16"/>
        <v>17</v>
      </c>
      <c r="M49" s="18">
        <f t="shared" si="16"/>
        <v>0</v>
      </c>
      <c r="N49" s="18">
        <f t="shared" si="16"/>
        <v>23</v>
      </c>
      <c r="O49" s="18">
        <f t="shared" si="16"/>
        <v>0</v>
      </c>
      <c r="P49" s="25"/>
    </row>
    <row r="50" ht="25" customHeight="1" spans="1:16">
      <c r="A50" s="15" t="s">
        <v>60</v>
      </c>
      <c r="B50" s="16">
        <f t="shared" ref="B50:B57" si="17">C50+D50</f>
        <v>9292.1</v>
      </c>
      <c r="C50" s="16">
        <f t="shared" ref="C50:C57" si="18">E50+H50</f>
        <v>9292.1</v>
      </c>
      <c r="D50" s="16">
        <f t="shared" ref="D50:D57" si="19">F50+I50+J50+K50+L50+M50+N50+O50</f>
        <v>0</v>
      </c>
      <c r="E50" s="16">
        <v>9292.1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 t="s">
        <v>19</v>
      </c>
    </row>
    <row r="51" customHeight="1" spans="1:16">
      <c r="A51" s="15" t="s">
        <v>61</v>
      </c>
      <c r="B51" s="16">
        <f t="shared" si="17"/>
        <v>5447</v>
      </c>
      <c r="C51" s="16">
        <f t="shared" si="18"/>
        <v>5280</v>
      </c>
      <c r="D51" s="16">
        <f t="shared" si="19"/>
        <v>167</v>
      </c>
      <c r="E51" s="16">
        <v>0</v>
      </c>
      <c r="F51" s="16">
        <v>0</v>
      </c>
      <c r="G51" s="16">
        <v>5280</v>
      </c>
      <c r="H51" s="16">
        <v>5280</v>
      </c>
      <c r="I51" s="16">
        <v>0</v>
      </c>
      <c r="J51" s="16">
        <v>150</v>
      </c>
      <c r="K51" s="16">
        <v>9</v>
      </c>
      <c r="L51" s="16">
        <v>0</v>
      </c>
      <c r="M51" s="16">
        <v>0</v>
      </c>
      <c r="N51" s="16">
        <v>8</v>
      </c>
      <c r="O51" s="16">
        <v>0</v>
      </c>
      <c r="P51" s="15" t="s">
        <v>19</v>
      </c>
    </row>
    <row r="52" customHeight="1" spans="1:16">
      <c r="A52" s="15" t="s">
        <v>62</v>
      </c>
      <c r="B52" s="16">
        <f t="shared" si="17"/>
        <v>2859</v>
      </c>
      <c r="C52" s="16">
        <f t="shared" si="18"/>
        <v>2640</v>
      </c>
      <c r="D52" s="16">
        <f t="shared" si="19"/>
        <v>219</v>
      </c>
      <c r="E52" s="16">
        <v>0</v>
      </c>
      <c r="F52" s="16">
        <v>0</v>
      </c>
      <c r="G52" s="16">
        <v>2640</v>
      </c>
      <c r="H52" s="16">
        <v>2640</v>
      </c>
      <c r="I52" s="16">
        <v>0</v>
      </c>
      <c r="J52" s="16">
        <v>180</v>
      </c>
      <c r="K52" s="16">
        <v>12</v>
      </c>
      <c r="L52" s="16">
        <v>17</v>
      </c>
      <c r="M52" s="16">
        <v>0</v>
      </c>
      <c r="N52" s="16">
        <v>10</v>
      </c>
      <c r="O52" s="16">
        <v>0</v>
      </c>
      <c r="P52" s="15" t="s">
        <v>19</v>
      </c>
    </row>
    <row r="53" customHeight="1" spans="1:16">
      <c r="A53" s="15" t="s">
        <v>63</v>
      </c>
      <c r="B53" s="16">
        <f t="shared" si="17"/>
        <v>11</v>
      </c>
      <c r="C53" s="16">
        <f t="shared" si="18"/>
        <v>0</v>
      </c>
      <c r="D53" s="16">
        <f t="shared" si="19"/>
        <v>11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6</v>
      </c>
      <c r="L53" s="16">
        <v>0</v>
      </c>
      <c r="M53" s="16">
        <v>0</v>
      </c>
      <c r="N53" s="16">
        <v>5</v>
      </c>
      <c r="O53" s="16">
        <v>0</v>
      </c>
      <c r="P53" s="15" t="s">
        <v>19</v>
      </c>
    </row>
    <row r="54" customHeight="1" spans="1:16">
      <c r="A54" s="15" t="s">
        <v>64</v>
      </c>
      <c r="B54" s="16">
        <f t="shared" si="17"/>
        <v>9815.8</v>
      </c>
      <c r="C54" s="16">
        <f t="shared" si="18"/>
        <v>9234.8</v>
      </c>
      <c r="D54" s="16">
        <f t="shared" si="19"/>
        <v>581</v>
      </c>
      <c r="E54" s="16">
        <v>9234.8</v>
      </c>
      <c r="F54" s="16">
        <v>0</v>
      </c>
      <c r="G54" s="16">
        <v>0</v>
      </c>
      <c r="H54" s="16">
        <v>0</v>
      </c>
      <c r="I54" s="16">
        <v>0</v>
      </c>
      <c r="J54" s="16">
        <v>525</v>
      </c>
      <c r="K54" s="16">
        <v>16</v>
      </c>
      <c r="L54" s="16">
        <v>22</v>
      </c>
      <c r="M54" s="16">
        <v>0</v>
      </c>
      <c r="N54" s="16">
        <v>18</v>
      </c>
      <c r="O54" s="16">
        <v>0</v>
      </c>
      <c r="P54" s="15" t="s">
        <v>19</v>
      </c>
    </row>
    <row r="55" customHeight="1" spans="1:16">
      <c r="A55" s="15" t="s">
        <v>65</v>
      </c>
      <c r="B55" s="16">
        <f t="shared" si="17"/>
        <v>9417.2</v>
      </c>
      <c r="C55" s="16">
        <f t="shared" si="18"/>
        <v>8151.2</v>
      </c>
      <c r="D55" s="16">
        <f t="shared" si="19"/>
        <v>1266</v>
      </c>
      <c r="E55" s="16">
        <v>8151.2</v>
      </c>
      <c r="F55" s="16">
        <v>0</v>
      </c>
      <c r="G55" s="16">
        <v>0</v>
      </c>
      <c r="H55" s="16">
        <v>0</v>
      </c>
      <c r="I55" s="16">
        <v>0</v>
      </c>
      <c r="J55" s="16">
        <v>210</v>
      </c>
      <c r="K55" s="16">
        <v>16</v>
      </c>
      <c r="L55" s="16">
        <v>22</v>
      </c>
      <c r="M55" s="16">
        <v>1000</v>
      </c>
      <c r="N55" s="16">
        <v>18</v>
      </c>
      <c r="O55" s="16">
        <v>0</v>
      </c>
      <c r="P55" s="15" t="s">
        <v>19</v>
      </c>
    </row>
    <row r="56" customHeight="1" spans="1:16">
      <c r="A56" s="15" t="s">
        <v>66</v>
      </c>
      <c r="B56" s="16">
        <f t="shared" si="17"/>
        <v>7800.9</v>
      </c>
      <c r="C56" s="16">
        <f t="shared" si="18"/>
        <v>6490.9</v>
      </c>
      <c r="D56" s="16">
        <f t="shared" si="19"/>
        <v>1310</v>
      </c>
      <c r="E56" s="16">
        <v>6490.9</v>
      </c>
      <c r="F56" s="16">
        <v>0</v>
      </c>
      <c r="G56" s="16">
        <v>0</v>
      </c>
      <c r="H56" s="16">
        <v>0</v>
      </c>
      <c r="I56" s="16">
        <v>0</v>
      </c>
      <c r="J56" s="16">
        <v>195</v>
      </c>
      <c r="K56" s="16">
        <v>92</v>
      </c>
      <c r="L56" s="16">
        <v>0</v>
      </c>
      <c r="M56" s="16">
        <v>1000</v>
      </c>
      <c r="N56" s="16">
        <v>23</v>
      </c>
      <c r="O56" s="16">
        <v>0</v>
      </c>
      <c r="P56" s="15" t="s">
        <v>19</v>
      </c>
    </row>
    <row r="57" customHeight="1" spans="1:16">
      <c r="A57" s="15" t="s">
        <v>67</v>
      </c>
      <c r="B57" s="16">
        <f t="shared" si="17"/>
        <v>7763.7</v>
      </c>
      <c r="C57" s="16">
        <f t="shared" si="18"/>
        <v>7105.1</v>
      </c>
      <c r="D57" s="16">
        <f t="shared" si="19"/>
        <v>658.6</v>
      </c>
      <c r="E57" s="16">
        <v>7105.1</v>
      </c>
      <c r="F57" s="16">
        <v>167.6</v>
      </c>
      <c r="G57" s="16">
        <v>0</v>
      </c>
      <c r="H57" s="16">
        <v>0</v>
      </c>
      <c r="I57" s="16">
        <v>0</v>
      </c>
      <c r="J57" s="16">
        <v>435</v>
      </c>
      <c r="K57" s="16">
        <v>21</v>
      </c>
      <c r="L57" s="16">
        <v>15</v>
      </c>
      <c r="M57" s="16">
        <v>0</v>
      </c>
      <c r="N57" s="16">
        <v>20</v>
      </c>
      <c r="O57" s="16">
        <v>0</v>
      </c>
      <c r="P57" s="15" t="s">
        <v>19</v>
      </c>
    </row>
    <row r="58" s="3" customFormat="1" customHeight="1" spans="1:16">
      <c r="A58" s="13" t="s">
        <v>68</v>
      </c>
      <c r="B58" s="14">
        <f>SUM(B60:B66)</f>
        <v>37994.2</v>
      </c>
      <c r="C58" s="14">
        <f t="shared" ref="C58:O58" si="20">SUM(C60:C66)</f>
        <v>33540.2</v>
      </c>
      <c r="D58" s="14">
        <f t="shared" si="20"/>
        <v>4454</v>
      </c>
      <c r="E58" s="14">
        <f t="shared" si="20"/>
        <v>33540.2</v>
      </c>
      <c r="F58" s="14">
        <f t="shared" si="20"/>
        <v>0</v>
      </c>
      <c r="G58" s="14">
        <f t="shared" si="20"/>
        <v>0</v>
      </c>
      <c r="H58" s="14">
        <f t="shared" si="20"/>
        <v>0</v>
      </c>
      <c r="I58" s="14">
        <f t="shared" si="20"/>
        <v>0</v>
      </c>
      <c r="J58" s="14">
        <f t="shared" si="20"/>
        <v>2625</v>
      </c>
      <c r="K58" s="14">
        <f t="shared" si="20"/>
        <v>143</v>
      </c>
      <c r="L58" s="14">
        <f t="shared" si="20"/>
        <v>1626</v>
      </c>
      <c r="M58" s="14">
        <f t="shared" si="20"/>
        <v>0</v>
      </c>
      <c r="N58" s="14">
        <f t="shared" si="20"/>
        <v>60</v>
      </c>
      <c r="O58" s="14">
        <f t="shared" si="20"/>
        <v>0</v>
      </c>
      <c r="P58" s="24" t="s">
        <v>19</v>
      </c>
    </row>
    <row r="59" s="1" customFormat="1" ht="27" customHeight="1" spans="1:16">
      <c r="A59" s="17" t="s">
        <v>44</v>
      </c>
      <c r="B59" s="18">
        <f>SUM(B60:B62)</f>
        <v>7701.9</v>
      </c>
      <c r="C59" s="18">
        <f t="shared" ref="C59:O59" si="21">SUM(C60:C62)</f>
        <v>6557.9</v>
      </c>
      <c r="D59" s="18">
        <f t="shared" si="21"/>
        <v>1144</v>
      </c>
      <c r="E59" s="18">
        <f t="shared" si="21"/>
        <v>6557.9</v>
      </c>
      <c r="F59" s="18">
        <f t="shared" si="21"/>
        <v>0</v>
      </c>
      <c r="G59" s="18">
        <f t="shared" si="21"/>
        <v>0</v>
      </c>
      <c r="H59" s="18">
        <f t="shared" si="21"/>
        <v>0</v>
      </c>
      <c r="I59" s="18">
        <f t="shared" si="21"/>
        <v>0</v>
      </c>
      <c r="J59" s="18">
        <f t="shared" si="21"/>
        <v>780</v>
      </c>
      <c r="K59" s="18">
        <f t="shared" si="21"/>
        <v>17</v>
      </c>
      <c r="L59" s="18">
        <f t="shared" si="21"/>
        <v>331</v>
      </c>
      <c r="M59" s="18">
        <f t="shared" si="21"/>
        <v>0</v>
      </c>
      <c r="N59" s="18">
        <f t="shared" si="21"/>
        <v>16</v>
      </c>
      <c r="O59" s="18">
        <f t="shared" si="21"/>
        <v>0</v>
      </c>
      <c r="P59" s="25"/>
    </row>
    <row r="60" ht="26" customHeight="1" spans="1:16">
      <c r="A60" s="15" t="s">
        <v>69</v>
      </c>
      <c r="B60" s="16">
        <f t="shared" ref="B60:B66" si="22">C60+D60</f>
        <v>6557.9</v>
      </c>
      <c r="C60" s="16">
        <f t="shared" ref="C60:C66" si="23">E60+H60</f>
        <v>6557.9</v>
      </c>
      <c r="D60" s="16">
        <f t="shared" ref="D60:D66" si="24">F60+I60+J60+K60+L60+M60+N60+O60</f>
        <v>0</v>
      </c>
      <c r="E60" s="16">
        <v>6557.9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 t="s">
        <v>19</v>
      </c>
    </row>
    <row r="61" customHeight="1" spans="1:16">
      <c r="A61" s="15" t="s">
        <v>70</v>
      </c>
      <c r="B61" s="16">
        <f t="shared" si="22"/>
        <v>644</v>
      </c>
      <c r="C61" s="16">
        <f t="shared" si="23"/>
        <v>0</v>
      </c>
      <c r="D61" s="16">
        <f t="shared" si="24"/>
        <v>644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315</v>
      </c>
      <c r="K61" s="16">
        <v>9</v>
      </c>
      <c r="L61" s="16">
        <v>311</v>
      </c>
      <c r="M61" s="16">
        <v>0</v>
      </c>
      <c r="N61" s="16">
        <v>9</v>
      </c>
      <c r="O61" s="16">
        <v>0</v>
      </c>
      <c r="P61" s="15" t="s">
        <v>19</v>
      </c>
    </row>
    <row r="62" customHeight="1" spans="1:16">
      <c r="A62" s="15" t="s">
        <v>71</v>
      </c>
      <c r="B62" s="16">
        <f t="shared" si="22"/>
        <v>500</v>
      </c>
      <c r="C62" s="16">
        <f t="shared" si="23"/>
        <v>0</v>
      </c>
      <c r="D62" s="16">
        <f t="shared" si="24"/>
        <v>500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465</v>
      </c>
      <c r="K62" s="16">
        <v>8</v>
      </c>
      <c r="L62" s="16">
        <v>20</v>
      </c>
      <c r="M62" s="16">
        <v>0</v>
      </c>
      <c r="N62" s="16">
        <v>7</v>
      </c>
      <c r="O62" s="16">
        <v>0</v>
      </c>
      <c r="P62" s="15" t="s">
        <v>19</v>
      </c>
    </row>
    <row r="63" customHeight="1" spans="1:16">
      <c r="A63" s="15" t="s">
        <v>72</v>
      </c>
      <c r="B63" s="16">
        <f t="shared" si="22"/>
        <v>15136.9</v>
      </c>
      <c r="C63" s="16">
        <f t="shared" si="23"/>
        <v>13832.9</v>
      </c>
      <c r="D63" s="16">
        <f t="shared" si="24"/>
        <v>1304</v>
      </c>
      <c r="E63" s="16">
        <v>13832.9</v>
      </c>
      <c r="F63" s="16">
        <v>0</v>
      </c>
      <c r="G63" s="16">
        <v>0</v>
      </c>
      <c r="H63" s="16">
        <v>0</v>
      </c>
      <c r="I63" s="16">
        <v>0</v>
      </c>
      <c r="J63" s="16">
        <v>1185</v>
      </c>
      <c r="K63" s="16">
        <v>98</v>
      </c>
      <c r="L63" s="16">
        <v>0</v>
      </c>
      <c r="M63" s="16">
        <v>0</v>
      </c>
      <c r="N63" s="16">
        <v>21</v>
      </c>
      <c r="O63" s="16">
        <v>0</v>
      </c>
      <c r="P63" s="15" t="s">
        <v>19</v>
      </c>
    </row>
    <row r="64" customHeight="1" spans="1:16">
      <c r="A64" s="15" t="s">
        <v>73</v>
      </c>
      <c r="B64" s="16">
        <f t="shared" si="22"/>
        <v>5466.6</v>
      </c>
      <c r="C64" s="16">
        <f t="shared" si="23"/>
        <v>5099.6</v>
      </c>
      <c r="D64" s="16">
        <f t="shared" si="24"/>
        <v>367</v>
      </c>
      <c r="E64" s="16">
        <v>5099.6</v>
      </c>
      <c r="F64" s="16">
        <v>0</v>
      </c>
      <c r="G64" s="16">
        <v>0</v>
      </c>
      <c r="H64" s="16">
        <v>0</v>
      </c>
      <c r="I64" s="16">
        <v>0</v>
      </c>
      <c r="J64" s="16">
        <v>315</v>
      </c>
      <c r="K64" s="16">
        <v>10</v>
      </c>
      <c r="L64" s="16">
        <v>34</v>
      </c>
      <c r="M64" s="16">
        <v>0</v>
      </c>
      <c r="N64" s="16">
        <v>8</v>
      </c>
      <c r="O64" s="16">
        <v>0</v>
      </c>
      <c r="P64" s="15" t="s">
        <v>19</v>
      </c>
    </row>
    <row r="65" customHeight="1" spans="1:16">
      <c r="A65" s="15" t="s">
        <v>74</v>
      </c>
      <c r="B65" s="16">
        <f t="shared" si="22"/>
        <v>3976</v>
      </c>
      <c r="C65" s="16">
        <f t="shared" si="23"/>
        <v>3313</v>
      </c>
      <c r="D65" s="16">
        <f t="shared" si="24"/>
        <v>663</v>
      </c>
      <c r="E65" s="16">
        <v>3313</v>
      </c>
      <c r="F65" s="16">
        <v>0</v>
      </c>
      <c r="G65" s="16">
        <v>0</v>
      </c>
      <c r="H65" s="16">
        <v>0</v>
      </c>
      <c r="I65" s="16">
        <v>0</v>
      </c>
      <c r="J65" s="16">
        <v>120</v>
      </c>
      <c r="K65" s="16">
        <v>8</v>
      </c>
      <c r="L65" s="16">
        <v>529</v>
      </c>
      <c r="M65" s="16">
        <v>0</v>
      </c>
      <c r="N65" s="16">
        <v>6</v>
      </c>
      <c r="O65" s="16">
        <v>0</v>
      </c>
      <c r="P65" s="15" t="s">
        <v>19</v>
      </c>
    </row>
    <row r="66" customHeight="1" spans="1:16">
      <c r="A66" s="15" t="s">
        <v>75</v>
      </c>
      <c r="B66" s="16">
        <f t="shared" si="22"/>
        <v>5712.8</v>
      </c>
      <c r="C66" s="16">
        <f t="shared" si="23"/>
        <v>4736.8</v>
      </c>
      <c r="D66" s="16">
        <f t="shared" si="24"/>
        <v>976</v>
      </c>
      <c r="E66" s="16">
        <v>4736.8</v>
      </c>
      <c r="F66" s="16">
        <v>0</v>
      </c>
      <c r="G66" s="16">
        <v>0</v>
      </c>
      <c r="H66" s="16">
        <v>0</v>
      </c>
      <c r="I66" s="16">
        <v>0</v>
      </c>
      <c r="J66" s="16">
        <v>225</v>
      </c>
      <c r="K66" s="16">
        <v>10</v>
      </c>
      <c r="L66" s="16">
        <v>732</v>
      </c>
      <c r="M66" s="16">
        <v>0</v>
      </c>
      <c r="N66" s="16">
        <v>9</v>
      </c>
      <c r="O66" s="16">
        <v>0</v>
      </c>
      <c r="P66" s="15" t="s">
        <v>19</v>
      </c>
    </row>
    <row r="67" s="3" customFormat="1" customHeight="1" spans="1:16">
      <c r="A67" s="13" t="s">
        <v>76</v>
      </c>
      <c r="B67" s="14">
        <f>SUM(B69:B78)</f>
        <v>75674.2</v>
      </c>
      <c r="C67" s="14">
        <f t="shared" ref="C67:O67" si="25">SUM(C69:C78)</f>
        <v>66378.8</v>
      </c>
      <c r="D67" s="14">
        <f t="shared" si="25"/>
        <v>9295.4</v>
      </c>
      <c r="E67" s="14">
        <f t="shared" si="25"/>
        <v>43988.8</v>
      </c>
      <c r="F67" s="14">
        <f t="shared" si="25"/>
        <v>-526.6</v>
      </c>
      <c r="G67" s="14">
        <f t="shared" si="25"/>
        <v>26664</v>
      </c>
      <c r="H67" s="14">
        <f t="shared" si="25"/>
        <v>22390</v>
      </c>
      <c r="I67" s="14">
        <f t="shared" si="25"/>
        <v>4274</v>
      </c>
      <c r="J67" s="14">
        <f t="shared" si="25"/>
        <v>4680</v>
      </c>
      <c r="K67" s="14">
        <f t="shared" si="25"/>
        <v>177</v>
      </c>
      <c r="L67" s="14">
        <f t="shared" si="25"/>
        <v>343</v>
      </c>
      <c r="M67" s="14">
        <f t="shared" si="25"/>
        <v>0</v>
      </c>
      <c r="N67" s="14">
        <f t="shared" si="25"/>
        <v>118</v>
      </c>
      <c r="O67" s="14">
        <f t="shared" si="25"/>
        <v>230</v>
      </c>
      <c r="P67" s="24" t="s">
        <v>19</v>
      </c>
    </row>
    <row r="68" s="1" customFormat="1" ht="30" customHeight="1" spans="1:16">
      <c r="A68" s="17" t="s">
        <v>44</v>
      </c>
      <c r="B68" s="18">
        <f>SUM(B69:B72)</f>
        <v>22421.3</v>
      </c>
      <c r="C68" s="18">
        <f t="shared" ref="C68:O68" si="26">SUM(C69:C72)</f>
        <v>18729.3</v>
      </c>
      <c r="D68" s="18">
        <f t="shared" si="26"/>
        <v>3692</v>
      </c>
      <c r="E68" s="18">
        <f t="shared" si="26"/>
        <v>10149.3</v>
      </c>
      <c r="F68" s="18">
        <f t="shared" si="26"/>
        <v>0</v>
      </c>
      <c r="G68" s="18">
        <f t="shared" si="26"/>
        <v>10560</v>
      </c>
      <c r="H68" s="18">
        <f t="shared" si="26"/>
        <v>8580</v>
      </c>
      <c r="I68" s="18">
        <f t="shared" si="26"/>
        <v>1980</v>
      </c>
      <c r="J68" s="18">
        <f t="shared" si="26"/>
        <v>1260</v>
      </c>
      <c r="K68" s="18">
        <f t="shared" si="26"/>
        <v>27</v>
      </c>
      <c r="L68" s="18">
        <f t="shared" si="26"/>
        <v>316</v>
      </c>
      <c r="M68" s="18">
        <f t="shared" si="26"/>
        <v>0</v>
      </c>
      <c r="N68" s="18">
        <f t="shared" si="26"/>
        <v>26</v>
      </c>
      <c r="O68" s="18">
        <f t="shared" si="26"/>
        <v>83</v>
      </c>
      <c r="P68" s="25"/>
    </row>
    <row r="69" ht="29" customHeight="1" spans="1:16">
      <c r="A69" s="15" t="s">
        <v>77</v>
      </c>
      <c r="B69" s="16">
        <f t="shared" ref="B69:B78" si="27">C69+D69</f>
        <v>10149.3</v>
      </c>
      <c r="C69" s="16">
        <f t="shared" ref="C69:C78" si="28">E69+H69</f>
        <v>10149.3</v>
      </c>
      <c r="D69" s="16">
        <f t="shared" ref="D69:D78" si="29">F69+I69+J69+K69+L69+M69+N69+O69</f>
        <v>0</v>
      </c>
      <c r="E69" s="16">
        <v>10149.3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 t="s">
        <v>19</v>
      </c>
    </row>
    <row r="70" customHeight="1" spans="1:16">
      <c r="A70" s="15" t="s">
        <v>78</v>
      </c>
      <c r="B70" s="16">
        <f t="shared" si="27"/>
        <v>305</v>
      </c>
      <c r="C70" s="16">
        <f t="shared" si="28"/>
        <v>0</v>
      </c>
      <c r="D70" s="16">
        <f t="shared" si="29"/>
        <v>305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210</v>
      </c>
      <c r="K70" s="16">
        <v>7</v>
      </c>
      <c r="L70" s="16">
        <v>0</v>
      </c>
      <c r="M70" s="16">
        <v>0</v>
      </c>
      <c r="N70" s="16">
        <v>5</v>
      </c>
      <c r="O70" s="16">
        <v>83</v>
      </c>
      <c r="P70" s="15" t="s">
        <v>19</v>
      </c>
    </row>
    <row r="71" customHeight="1" spans="1:16">
      <c r="A71" s="15" t="s">
        <v>79</v>
      </c>
      <c r="B71" s="16">
        <f t="shared" si="27"/>
        <v>532</v>
      </c>
      <c r="C71" s="16">
        <f t="shared" si="28"/>
        <v>0</v>
      </c>
      <c r="D71" s="16">
        <f t="shared" si="29"/>
        <v>532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495</v>
      </c>
      <c r="K71" s="16">
        <v>10</v>
      </c>
      <c r="L71" s="16">
        <v>16</v>
      </c>
      <c r="M71" s="16">
        <v>0</v>
      </c>
      <c r="N71" s="16">
        <v>11</v>
      </c>
      <c r="O71" s="16">
        <v>0</v>
      </c>
      <c r="P71" s="15" t="s">
        <v>19</v>
      </c>
    </row>
    <row r="72" customHeight="1" spans="1:16">
      <c r="A72" s="15" t="s">
        <v>80</v>
      </c>
      <c r="B72" s="16">
        <f t="shared" si="27"/>
        <v>11435</v>
      </c>
      <c r="C72" s="16">
        <f t="shared" si="28"/>
        <v>8580</v>
      </c>
      <c r="D72" s="16">
        <f t="shared" si="29"/>
        <v>2855</v>
      </c>
      <c r="E72" s="16">
        <v>0</v>
      </c>
      <c r="F72" s="16">
        <v>0</v>
      </c>
      <c r="G72" s="16">
        <v>10560</v>
      </c>
      <c r="H72" s="16">
        <v>8580</v>
      </c>
      <c r="I72" s="16">
        <v>1980</v>
      </c>
      <c r="J72" s="16">
        <v>555</v>
      </c>
      <c r="K72" s="16">
        <v>10</v>
      </c>
      <c r="L72" s="16">
        <v>300</v>
      </c>
      <c r="M72" s="16">
        <v>0</v>
      </c>
      <c r="N72" s="16">
        <v>10</v>
      </c>
      <c r="O72" s="16">
        <v>0</v>
      </c>
      <c r="P72" s="15" t="s">
        <v>19</v>
      </c>
    </row>
    <row r="73" customHeight="1" spans="1:16">
      <c r="A73" s="15" t="s">
        <v>81</v>
      </c>
      <c r="B73" s="16">
        <f t="shared" si="27"/>
        <v>14217.5</v>
      </c>
      <c r="C73" s="16">
        <f t="shared" si="28"/>
        <v>13288.5</v>
      </c>
      <c r="D73" s="16">
        <f t="shared" si="29"/>
        <v>929</v>
      </c>
      <c r="E73" s="16">
        <v>13288.5</v>
      </c>
      <c r="F73" s="16">
        <v>-470</v>
      </c>
      <c r="G73" s="16">
        <v>0</v>
      </c>
      <c r="H73" s="16">
        <v>0</v>
      </c>
      <c r="I73" s="16">
        <v>0</v>
      </c>
      <c r="J73" s="16">
        <v>1350</v>
      </c>
      <c r="K73" s="16">
        <v>23</v>
      </c>
      <c r="L73" s="16">
        <v>0</v>
      </c>
      <c r="M73" s="16">
        <v>0</v>
      </c>
      <c r="N73" s="16">
        <v>26</v>
      </c>
      <c r="O73" s="16">
        <v>0</v>
      </c>
      <c r="P73" s="15" t="s">
        <v>19</v>
      </c>
    </row>
    <row r="74" customHeight="1" spans="1:16">
      <c r="A74" s="15" t="s">
        <v>82</v>
      </c>
      <c r="B74" s="16">
        <f t="shared" si="27"/>
        <v>15148</v>
      </c>
      <c r="C74" s="16">
        <f t="shared" si="28"/>
        <v>13028.4</v>
      </c>
      <c r="D74" s="16">
        <f t="shared" si="29"/>
        <v>2119.6</v>
      </c>
      <c r="E74" s="16">
        <v>5828.4</v>
      </c>
      <c r="F74" s="16">
        <v>-17.4</v>
      </c>
      <c r="G74" s="16">
        <v>8784</v>
      </c>
      <c r="H74" s="16">
        <v>7200</v>
      </c>
      <c r="I74" s="16">
        <v>1584</v>
      </c>
      <c r="J74" s="16">
        <v>525</v>
      </c>
      <c r="K74" s="16">
        <v>12</v>
      </c>
      <c r="L74" s="16">
        <v>0</v>
      </c>
      <c r="M74" s="16">
        <v>0</v>
      </c>
      <c r="N74" s="16">
        <v>16</v>
      </c>
      <c r="O74" s="16">
        <v>0</v>
      </c>
      <c r="P74" s="15" t="s">
        <v>19</v>
      </c>
    </row>
    <row r="75" customHeight="1" spans="1:16">
      <c r="A75" s="15" t="s">
        <v>83</v>
      </c>
      <c r="B75" s="16">
        <f t="shared" si="27"/>
        <v>5201.1</v>
      </c>
      <c r="C75" s="16">
        <f t="shared" si="28"/>
        <v>4644.3</v>
      </c>
      <c r="D75" s="16">
        <f t="shared" si="29"/>
        <v>556.8</v>
      </c>
      <c r="E75" s="16">
        <v>4644.3</v>
      </c>
      <c r="F75" s="16">
        <v>-39.2</v>
      </c>
      <c r="G75" s="16">
        <v>0</v>
      </c>
      <c r="H75" s="16">
        <v>0</v>
      </c>
      <c r="I75" s="16">
        <v>0</v>
      </c>
      <c r="J75" s="16">
        <v>570</v>
      </c>
      <c r="K75" s="16">
        <v>12</v>
      </c>
      <c r="L75" s="16">
        <v>0</v>
      </c>
      <c r="M75" s="16">
        <v>0</v>
      </c>
      <c r="N75" s="16">
        <v>14</v>
      </c>
      <c r="O75" s="16">
        <v>0</v>
      </c>
      <c r="P75" s="15" t="s">
        <v>19</v>
      </c>
    </row>
    <row r="76" customHeight="1" spans="1:16">
      <c r="A76" s="15" t="s">
        <v>84</v>
      </c>
      <c r="B76" s="16">
        <f t="shared" si="27"/>
        <v>1836.9</v>
      </c>
      <c r="C76" s="16">
        <f t="shared" si="28"/>
        <v>1654.9</v>
      </c>
      <c r="D76" s="16">
        <f t="shared" si="29"/>
        <v>182</v>
      </c>
      <c r="E76" s="16">
        <v>1654.9</v>
      </c>
      <c r="F76" s="16">
        <v>0</v>
      </c>
      <c r="G76" s="16">
        <v>0</v>
      </c>
      <c r="H76" s="16">
        <v>0</v>
      </c>
      <c r="I76" s="16">
        <v>0</v>
      </c>
      <c r="J76" s="16">
        <v>165</v>
      </c>
      <c r="K76" s="16">
        <v>8</v>
      </c>
      <c r="L76" s="16">
        <v>0</v>
      </c>
      <c r="M76" s="16">
        <v>0</v>
      </c>
      <c r="N76" s="16">
        <v>9</v>
      </c>
      <c r="O76" s="16">
        <v>0</v>
      </c>
      <c r="P76" s="15" t="s">
        <v>19</v>
      </c>
    </row>
    <row r="77" customHeight="1" spans="1:16">
      <c r="A77" s="15" t="s">
        <v>85</v>
      </c>
      <c r="B77" s="16">
        <f t="shared" si="27"/>
        <v>2829.5</v>
      </c>
      <c r="C77" s="16">
        <f t="shared" si="28"/>
        <v>2498.5</v>
      </c>
      <c r="D77" s="16">
        <f t="shared" si="29"/>
        <v>331</v>
      </c>
      <c r="E77" s="16">
        <v>2498.5</v>
      </c>
      <c r="F77" s="16">
        <v>0</v>
      </c>
      <c r="G77" s="16">
        <v>0</v>
      </c>
      <c r="H77" s="16">
        <v>0</v>
      </c>
      <c r="I77" s="16">
        <v>0</v>
      </c>
      <c r="J77" s="16">
        <v>165</v>
      </c>
      <c r="K77" s="16">
        <v>9</v>
      </c>
      <c r="L77" s="16">
        <v>0</v>
      </c>
      <c r="M77" s="16">
        <v>0</v>
      </c>
      <c r="N77" s="16">
        <v>10</v>
      </c>
      <c r="O77" s="16">
        <v>147</v>
      </c>
      <c r="P77" s="15" t="s">
        <v>19</v>
      </c>
    </row>
    <row r="78" customHeight="1" spans="1:16">
      <c r="A78" s="15" t="s">
        <v>86</v>
      </c>
      <c r="B78" s="16">
        <f t="shared" si="27"/>
        <v>14019.9</v>
      </c>
      <c r="C78" s="16">
        <f t="shared" si="28"/>
        <v>12534.9</v>
      </c>
      <c r="D78" s="16">
        <f t="shared" si="29"/>
        <v>1485</v>
      </c>
      <c r="E78" s="16">
        <v>5924.9</v>
      </c>
      <c r="F78" s="16">
        <v>0</v>
      </c>
      <c r="G78" s="16">
        <v>7320</v>
      </c>
      <c r="H78" s="16">
        <v>6610</v>
      </c>
      <c r="I78" s="16">
        <v>710</v>
      </c>
      <c r="J78" s="16">
        <v>645</v>
      </c>
      <c r="K78" s="16">
        <v>86</v>
      </c>
      <c r="L78" s="16">
        <v>27</v>
      </c>
      <c r="M78" s="16">
        <v>0</v>
      </c>
      <c r="N78" s="16">
        <v>17</v>
      </c>
      <c r="O78" s="16">
        <v>0</v>
      </c>
      <c r="P78" s="15" t="s">
        <v>19</v>
      </c>
    </row>
    <row r="79" s="3" customFormat="1" customHeight="1" spans="1:16">
      <c r="A79" s="13" t="s">
        <v>87</v>
      </c>
      <c r="B79" s="14">
        <f>SUM(B81:B88)</f>
        <v>33365.1</v>
      </c>
      <c r="C79" s="14">
        <f t="shared" ref="C79:O79" si="30">SUM(C81:C88)</f>
        <v>29905.1</v>
      </c>
      <c r="D79" s="14">
        <f t="shared" si="30"/>
        <v>3460</v>
      </c>
      <c r="E79" s="14">
        <f t="shared" si="30"/>
        <v>29905.1</v>
      </c>
      <c r="F79" s="14">
        <f t="shared" si="30"/>
        <v>-408</v>
      </c>
      <c r="G79" s="14">
        <f t="shared" si="30"/>
        <v>0</v>
      </c>
      <c r="H79" s="14">
        <f t="shared" si="30"/>
        <v>0</v>
      </c>
      <c r="I79" s="14">
        <f t="shared" si="30"/>
        <v>0</v>
      </c>
      <c r="J79" s="14">
        <f t="shared" si="30"/>
        <v>3120</v>
      </c>
      <c r="K79" s="14">
        <f t="shared" si="30"/>
        <v>100</v>
      </c>
      <c r="L79" s="14">
        <f t="shared" si="30"/>
        <v>0</v>
      </c>
      <c r="M79" s="14">
        <f t="shared" si="30"/>
        <v>0</v>
      </c>
      <c r="N79" s="14">
        <f t="shared" si="30"/>
        <v>104</v>
      </c>
      <c r="O79" s="14">
        <f t="shared" si="30"/>
        <v>544</v>
      </c>
      <c r="P79" s="24" t="s">
        <v>19</v>
      </c>
    </row>
    <row r="80" s="1" customFormat="1" ht="27" customHeight="1" spans="1:16">
      <c r="A80" s="17" t="s">
        <v>44</v>
      </c>
      <c r="B80" s="18">
        <f>SUM(B81:B84)</f>
        <v>7619.8</v>
      </c>
      <c r="C80" s="18">
        <f t="shared" ref="C80:O80" si="31">SUM(C81:C84)</f>
        <v>6920.8</v>
      </c>
      <c r="D80" s="18">
        <f t="shared" si="31"/>
        <v>699</v>
      </c>
      <c r="E80" s="18">
        <f t="shared" si="31"/>
        <v>6920.8</v>
      </c>
      <c r="F80" s="18">
        <f t="shared" si="31"/>
        <v>-108</v>
      </c>
      <c r="G80" s="18">
        <f t="shared" si="31"/>
        <v>0</v>
      </c>
      <c r="H80" s="18">
        <f t="shared" si="31"/>
        <v>0</v>
      </c>
      <c r="I80" s="18">
        <f t="shared" si="31"/>
        <v>0</v>
      </c>
      <c r="J80" s="18">
        <f t="shared" si="31"/>
        <v>750</v>
      </c>
      <c r="K80" s="18">
        <f t="shared" si="31"/>
        <v>28</v>
      </c>
      <c r="L80" s="18">
        <f t="shared" si="31"/>
        <v>0</v>
      </c>
      <c r="M80" s="18">
        <f t="shared" si="31"/>
        <v>0</v>
      </c>
      <c r="N80" s="18">
        <f t="shared" si="31"/>
        <v>29</v>
      </c>
      <c r="O80" s="18">
        <f t="shared" si="31"/>
        <v>0</v>
      </c>
      <c r="P80" s="25"/>
    </row>
    <row r="81" ht="28" customHeight="1" spans="1:16">
      <c r="A81" s="15" t="s">
        <v>88</v>
      </c>
      <c r="B81" s="16">
        <f t="shared" ref="B81:B88" si="32">C81+D81</f>
        <v>6920.8</v>
      </c>
      <c r="C81" s="16">
        <f t="shared" ref="C81:C88" si="33">E81+H81</f>
        <v>6920.8</v>
      </c>
      <c r="D81" s="16">
        <f t="shared" ref="D81:D88" si="34">F81+I81+J81+K81+L81+M81+N81+O81</f>
        <v>0</v>
      </c>
      <c r="E81" s="16">
        <v>6920.8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 t="s">
        <v>19</v>
      </c>
    </row>
    <row r="82" customHeight="1" spans="1:16">
      <c r="A82" s="15" t="s">
        <v>89</v>
      </c>
      <c r="B82" s="16">
        <f t="shared" si="32"/>
        <v>164</v>
      </c>
      <c r="C82" s="16">
        <f t="shared" si="33"/>
        <v>0</v>
      </c>
      <c r="D82" s="16">
        <f t="shared" si="34"/>
        <v>164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150</v>
      </c>
      <c r="K82" s="16">
        <v>7</v>
      </c>
      <c r="L82" s="16">
        <v>0</v>
      </c>
      <c r="M82" s="16">
        <v>0</v>
      </c>
      <c r="N82" s="16">
        <v>7</v>
      </c>
      <c r="O82" s="16">
        <v>0</v>
      </c>
      <c r="P82" s="15" t="s">
        <v>19</v>
      </c>
    </row>
    <row r="83" customHeight="1" spans="1:16">
      <c r="A83" s="15" t="s">
        <v>90</v>
      </c>
      <c r="B83" s="16">
        <f t="shared" si="32"/>
        <v>304</v>
      </c>
      <c r="C83" s="16">
        <f t="shared" si="33"/>
        <v>0</v>
      </c>
      <c r="D83" s="16">
        <f t="shared" si="34"/>
        <v>304</v>
      </c>
      <c r="E83" s="16">
        <v>0</v>
      </c>
      <c r="F83" s="16">
        <v>-108</v>
      </c>
      <c r="G83" s="16">
        <v>0</v>
      </c>
      <c r="H83" s="16">
        <v>0</v>
      </c>
      <c r="I83" s="16">
        <v>0</v>
      </c>
      <c r="J83" s="16">
        <v>390</v>
      </c>
      <c r="K83" s="16">
        <v>10</v>
      </c>
      <c r="L83" s="16">
        <v>0</v>
      </c>
      <c r="M83" s="16">
        <v>0</v>
      </c>
      <c r="N83" s="16">
        <v>12</v>
      </c>
      <c r="O83" s="16">
        <v>0</v>
      </c>
      <c r="P83" s="15" t="s">
        <v>19</v>
      </c>
    </row>
    <row r="84" customHeight="1" spans="1:16">
      <c r="A84" s="15" t="s">
        <v>91</v>
      </c>
      <c r="B84" s="16">
        <f t="shared" si="32"/>
        <v>231</v>
      </c>
      <c r="C84" s="16">
        <f t="shared" si="33"/>
        <v>0</v>
      </c>
      <c r="D84" s="16">
        <f t="shared" si="34"/>
        <v>231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210</v>
      </c>
      <c r="K84" s="16">
        <v>11</v>
      </c>
      <c r="L84" s="16">
        <v>0</v>
      </c>
      <c r="M84" s="16">
        <v>0</v>
      </c>
      <c r="N84" s="16">
        <v>10</v>
      </c>
      <c r="O84" s="16">
        <v>0</v>
      </c>
      <c r="P84" s="15" t="s">
        <v>19</v>
      </c>
    </row>
    <row r="85" customHeight="1" spans="1:16">
      <c r="A85" s="15" t="s">
        <v>92</v>
      </c>
      <c r="B85" s="16">
        <f t="shared" si="32"/>
        <v>4366.6</v>
      </c>
      <c r="C85" s="16">
        <f t="shared" si="33"/>
        <v>4051.6</v>
      </c>
      <c r="D85" s="16">
        <f t="shared" si="34"/>
        <v>315</v>
      </c>
      <c r="E85" s="16">
        <v>4051.6</v>
      </c>
      <c r="F85" s="16">
        <v>0</v>
      </c>
      <c r="G85" s="16">
        <v>0</v>
      </c>
      <c r="H85" s="16">
        <v>0</v>
      </c>
      <c r="I85" s="16">
        <v>0</v>
      </c>
      <c r="J85" s="16">
        <v>285</v>
      </c>
      <c r="K85" s="16">
        <v>15</v>
      </c>
      <c r="L85" s="16">
        <v>0</v>
      </c>
      <c r="M85" s="16">
        <v>0</v>
      </c>
      <c r="N85" s="16">
        <v>15</v>
      </c>
      <c r="O85" s="16">
        <v>0</v>
      </c>
      <c r="P85" s="15" t="s">
        <v>19</v>
      </c>
    </row>
    <row r="86" customHeight="1" spans="1:16">
      <c r="A86" s="15" t="s">
        <v>93</v>
      </c>
      <c r="B86" s="16">
        <f t="shared" si="32"/>
        <v>2926.1</v>
      </c>
      <c r="C86" s="16">
        <f t="shared" si="33"/>
        <v>2559.1</v>
      </c>
      <c r="D86" s="16">
        <f t="shared" si="34"/>
        <v>367</v>
      </c>
      <c r="E86" s="16">
        <v>2559.1</v>
      </c>
      <c r="F86" s="16">
        <v>0</v>
      </c>
      <c r="G86" s="16">
        <v>0</v>
      </c>
      <c r="H86" s="16">
        <v>0</v>
      </c>
      <c r="I86" s="16">
        <v>0</v>
      </c>
      <c r="J86" s="16">
        <v>345</v>
      </c>
      <c r="K86" s="16">
        <v>12</v>
      </c>
      <c r="L86" s="16">
        <v>0</v>
      </c>
      <c r="M86" s="16">
        <v>0</v>
      </c>
      <c r="N86" s="16">
        <v>10</v>
      </c>
      <c r="O86" s="16">
        <v>0</v>
      </c>
      <c r="P86" s="15" t="s">
        <v>19</v>
      </c>
    </row>
    <row r="87" customHeight="1" spans="1:16">
      <c r="A87" s="15" t="s">
        <v>94</v>
      </c>
      <c r="B87" s="16">
        <f t="shared" si="32"/>
        <v>9799.5</v>
      </c>
      <c r="C87" s="16">
        <f t="shared" si="33"/>
        <v>8531.5</v>
      </c>
      <c r="D87" s="16">
        <f t="shared" si="34"/>
        <v>1268</v>
      </c>
      <c r="E87" s="16">
        <v>8531.5</v>
      </c>
      <c r="F87" s="16">
        <v>-300</v>
      </c>
      <c r="G87" s="16">
        <v>0</v>
      </c>
      <c r="H87" s="16">
        <v>0</v>
      </c>
      <c r="I87" s="16">
        <v>0</v>
      </c>
      <c r="J87" s="16">
        <v>975</v>
      </c>
      <c r="K87" s="16">
        <v>23</v>
      </c>
      <c r="L87" s="16">
        <v>0</v>
      </c>
      <c r="M87" s="16">
        <v>0</v>
      </c>
      <c r="N87" s="16">
        <v>26</v>
      </c>
      <c r="O87" s="16">
        <v>544</v>
      </c>
      <c r="P87" s="15" t="s">
        <v>19</v>
      </c>
    </row>
    <row r="88" customHeight="1" spans="1:16">
      <c r="A88" s="15" t="s">
        <v>95</v>
      </c>
      <c r="B88" s="16">
        <f t="shared" si="32"/>
        <v>8653.1</v>
      </c>
      <c r="C88" s="16">
        <f t="shared" si="33"/>
        <v>7842.1</v>
      </c>
      <c r="D88" s="16">
        <f t="shared" si="34"/>
        <v>811</v>
      </c>
      <c r="E88" s="16">
        <v>7842.1</v>
      </c>
      <c r="F88" s="16">
        <v>0</v>
      </c>
      <c r="G88" s="16">
        <v>0</v>
      </c>
      <c r="H88" s="16">
        <v>0</v>
      </c>
      <c r="I88" s="16">
        <v>0</v>
      </c>
      <c r="J88" s="16">
        <v>765</v>
      </c>
      <c r="K88" s="16">
        <v>22</v>
      </c>
      <c r="L88" s="16">
        <v>0</v>
      </c>
      <c r="M88" s="16">
        <v>0</v>
      </c>
      <c r="N88" s="16">
        <v>24</v>
      </c>
      <c r="O88" s="16">
        <v>0</v>
      </c>
      <c r="P88" s="15" t="s">
        <v>19</v>
      </c>
    </row>
    <row r="89" s="3" customFormat="1" customHeight="1" spans="1:16">
      <c r="A89" s="13" t="s">
        <v>96</v>
      </c>
      <c r="B89" s="14">
        <f>SUM(B91:B96)</f>
        <v>35734.4</v>
      </c>
      <c r="C89" s="14">
        <f t="shared" ref="C89:O89" si="35">SUM(C91:C96)</f>
        <v>33585.4</v>
      </c>
      <c r="D89" s="14">
        <f t="shared" si="35"/>
        <v>2149</v>
      </c>
      <c r="E89" s="14">
        <f t="shared" si="35"/>
        <v>28245.4</v>
      </c>
      <c r="F89" s="14">
        <f t="shared" si="35"/>
        <v>-160</v>
      </c>
      <c r="G89" s="14">
        <f t="shared" si="35"/>
        <v>5499</v>
      </c>
      <c r="H89" s="14">
        <f t="shared" si="35"/>
        <v>5340</v>
      </c>
      <c r="I89" s="14">
        <f t="shared" si="35"/>
        <v>159</v>
      </c>
      <c r="J89" s="14">
        <f t="shared" si="35"/>
        <v>1965</v>
      </c>
      <c r="K89" s="14">
        <f t="shared" si="35"/>
        <v>129</v>
      </c>
      <c r="L89" s="14">
        <f t="shared" si="35"/>
        <v>0</v>
      </c>
      <c r="M89" s="14">
        <f t="shared" si="35"/>
        <v>0</v>
      </c>
      <c r="N89" s="14">
        <f t="shared" si="35"/>
        <v>56</v>
      </c>
      <c r="O89" s="14">
        <f t="shared" si="35"/>
        <v>0</v>
      </c>
      <c r="P89" s="24" t="s">
        <v>19</v>
      </c>
    </row>
    <row r="90" s="1" customFormat="1" ht="25" customHeight="1" spans="1:16">
      <c r="A90" s="17" t="s">
        <v>44</v>
      </c>
      <c r="B90" s="18">
        <f>SUM(B91:B93)</f>
        <v>12957.7</v>
      </c>
      <c r="C90" s="18">
        <f t="shared" ref="C90:O90" si="36">SUM(C91:C93)</f>
        <v>12358.7</v>
      </c>
      <c r="D90" s="18">
        <f t="shared" si="36"/>
        <v>599</v>
      </c>
      <c r="E90" s="18">
        <f t="shared" si="36"/>
        <v>10118.7</v>
      </c>
      <c r="F90" s="18">
        <f t="shared" si="36"/>
        <v>-225</v>
      </c>
      <c r="G90" s="18">
        <f t="shared" si="36"/>
        <v>2346</v>
      </c>
      <c r="H90" s="18">
        <f t="shared" si="36"/>
        <v>2240</v>
      </c>
      <c r="I90" s="18">
        <f t="shared" si="36"/>
        <v>106</v>
      </c>
      <c r="J90" s="18">
        <f t="shared" si="36"/>
        <v>675</v>
      </c>
      <c r="K90" s="18">
        <f t="shared" si="36"/>
        <v>21</v>
      </c>
      <c r="L90" s="18">
        <f t="shared" si="36"/>
        <v>0</v>
      </c>
      <c r="M90" s="18">
        <f t="shared" si="36"/>
        <v>0</v>
      </c>
      <c r="N90" s="18">
        <f t="shared" si="36"/>
        <v>22</v>
      </c>
      <c r="O90" s="18">
        <f t="shared" si="36"/>
        <v>0</v>
      </c>
      <c r="P90" s="25"/>
    </row>
    <row r="91" ht="27" customHeight="1" spans="1:16">
      <c r="A91" s="15" t="s">
        <v>97</v>
      </c>
      <c r="B91" s="16">
        <f t="shared" ref="B91:B96" si="37">C91+D91</f>
        <v>10118.7</v>
      </c>
      <c r="C91" s="16">
        <f t="shared" ref="C91:C96" si="38">E91+H91</f>
        <v>10118.7</v>
      </c>
      <c r="D91" s="16">
        <f t="shared" ref="D91:D96" si="39">F91+I91+J91+K91+L91+M91+N91+O91</f>
        <v>0</v>
      </c>
      <c r="E91" s="16">
        <v>10118.7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5" t="s">
        <v>19</v>
      </c>
    </row>
    <row r="92" customHeight="1" spans="1:16">
      <c r="A92" s="15" t="s">
        <v>98</v>
      </c>
      <c r="B92" s="16">
        <f t="shared" si="37"/>
        <v>2489</v>
      </c>
      <c r="C92" s="16">
        <f t="shared" si="38"/>
        <v>2240</v>
      </c>
      <c r="D92" s="16">
        <f t="shared" si="39"/>
        <v>249</v>
      </c>
      <c r="E92" s="16">
        <v>0</v>
      </c>
      <c r="F92" s="16">
        <v>-51</v>
      </c>
      <c r="G92" s="16">
        <v>2346</v>
      </c>
      <c r="H92" s="16">
        <v>2240</v>
      </c>
      <c r="I92" s="16">
        <v>106</v>
      </c>
      <c r="J92" s="16">
        <v>180</v>
      </c>
      <c r="K92" s="16">
        <v>7</v>
      </c>
      <c r="L92" s="16">
        <v>0</v>
      </c>
      <c r="M92" s="16">
        <v>0</v>
      </c>
      <c r="N92" s="16">
        <v>7</v>
      </c>
      <c r="O92" s="16">
        <v>0</v>
      </c>
      <c r="P92" s="15" t="s">
        <v>19</v>
      </c>
    </row>
    <row r="93" customHeight="1" spans="1:16">
      <c r="A93" s="15" t="s">
        <v>99</v>
      </c>
      <c r="B93" s="16">
        <f t="shared" si="37"/>
        <v>350</v>
      </c>
      <c r="C93" s="16">
        <f t="shared" si="38"/>
        <v>0</v>
      </c>
      <c r="D93" s="16">
        <f t="shared" si="39"/>
        <v>350</v>
      </c>
      <c r="E93" s="16">
        <v>0</v>
      </c>
      <c r="F93" s="16">
        <v>-174</v>
      </c>
      <c r="G93" s="16">
        <v>0</v>
      </c>
      <c r="H93" s="16">
        <v>0</v>
      </c>
      <c r="I93" s="16">
        <v>0</v>
      </c>
      <c r="J93" s="16">
        <v>495</v>
      </c>
      <c r="K93" s="16">
        <v>14</v>
      </c>
      <c r="L93" s="16">
        <v>0</v>
      </c>
      <c r="M93" s="16">
        <v>0</v>
      </c>
      <c r="N93" s="16">
        <v>15</v>
      </c>
      <c r="O93" s="16">
        <v>0</v>
      </c>
      <c r="P93" s="15" t="s">
        <v>19</v>
      </c>
    </row>
    <row r="94" customHeight="1" spans="1:16">
      <c r="A94" s="15" t="s">
        <v>100</v>
      </c>
      <c r="B94" s="16">
        <f t="shared" si="37"/>
        <v>6453.5</v>
      </c>
      <c r="C94" s="16">
        <f t="shared" si="38"/>
        <v>6112.5</v>
      </c>
      <c r="D94" s="16">
        <f t="shared" si="39"/>
        <v>341</v>
      </c>
      <c r="E94" s="16">
        <v>6112.5</v>
      </c>
      <c r="F94" s="16">
        <v>-14</v>
      </c>
      <c r="G94" s="16">
        <v>0</v>
      </c>
      <c r="H94" s="16">
        <v>0</v>
      </c>
      <c r="I94" s="16">
        <v>0</v>
      </c>
      <c r="J94" s="16">
        <v>330</v>
      </c>
      <c r="K94" s="16">
        <v>12</v>
      </c>
      <c r="L94" s="16">
        <v>0</v>
      </c>
      <c r="M94" s="16">
        <v>0</v>
      </c>
      <c r="N94" s="16">
        <v>13</v>
      </c>
      <c r="O94" s="16">
        <v>0</v>
      </c>
      <c r="P94" s="15" t="s">
        <v>19</v>
      </c>
    </row>
    <row r="95" customHeight="1" spans="1:16">
      <c r="A95" s="15" t="s">
        <v>101</v>
      </c>
      <c r="B95" s="16">
        <f t="shared" si="37"/>
        <v>8481.2</v>
      </c>
      <c r="C95" s="16">
        <f t="shared" si="38"/>
        <v>7784.2</v>
      </c>
      <c r="D95" s="16">
        <f t="shared" si="39"/>
        <v>697</v>
      </c>
      <c r="E95" s="16">
        <v>7784.2</v>
      </c>
      <c r="F95" s="16">
        <v>0</v>
      </c>
      <c r="G95" s="16">
        <v>0</v>
      </c>
      <c r="H95" s="16">
        <v>0</v>
      </c>
      <c r="I95" s="16">
        <v>0</v>
      </c>
      <c r="J95" s="16">
        <v>600</v>
      </c>
      <c r="K95" s="16">
        <v>87</v>
      </c>
      <c r="L95" s="16">
        <v>0</v>
      </c>
      <c r="M95" s="16">
        <v>0</v>
      </c>
      <c r="N95" s="16">
        <v>10</v>
      </c>
      <c r="O95" s="16">
        <v>0</v>
      </c>
      <c r="P95" s="15" t="s">
        <v>19</v>
      </c>
    </row>
    <row r="96" customHeight="1" spans="1:16">
      <c r="A96" s="15" t="s">
        <v>102</v>
      </c>
      <c r="B96" s="16">
        <f t="shared" si="37"/>
        <v>7842</v>
      </c>
      <c r="C96" s="16">
        <f t="shared" si="38"/>
        <v>7330</v>
      </c>
      <c r="D96" s="16">
        <f t="shared" si="39"/>
        <v>512</v>
      </c>
      <c r="E96" s="16">
        <v>4230</v>
      </c>
      <c r="F96" s="16">
        <v>79</v>
      </c>
      <c r="G96" s="16">
        <v>3153</v>
      </c>
      <c r="H96" s="16">
        <v>3100</v>
      </c>
      <c r="I96" s="16">
        <v>53</v>
      </c>
      <c r="J96" s="16">
        <v>360</v>
      </c>
      <c r="K96" s="16">
        <v>9</v>
      </c>
      <c r="L96" s="16">
        <v>0</v>
      </c>
      <c r="M96" s="16">
        <v>0</v>
      </c>
      <c r="N96" s="16">
        <v>11</v>
      </c>
      <c r="O96" s="16">
        <v>0</v>
      </c>
      <c r="P96" s="15" t="s">
        <v>19</v>
      </c>
    </row>
    <row r="97" s="3" customFormat="1" customHeight="1" spans="1:16">
      <c r="A97" s="13" t="s">
        <v>103</v>
      </c>
      <c r="B97" s="14">
        <f>SUM(B99:B104)</f>
        <v>31482.8</v>
      </c>
      <c r="C97" s="14">
        <f t="shared" ref="C97:O97" si="40">SUM(C99:C104)</f>
        <v>28931.8</v>
      </c>
      <c r="D97" s="14">
        <f t="shared" si="40"/>
        <v>2551</v>
      </c>
      <c r="E97" s="14">
        <f t="shared" si="40"/>
        <v>28931.8</v>
      </c>
      <c r="F97" s="14">
        <f t="shared" si="40"/>
        <v>-240</v>
      </c>
      <c r="G97" s="14">
        <f t="shared" si="40"/>
        <v>0</v>
      </c>
      <c r="H97" s="14">
        <f t="shared" si="40"/>
        <v>0</v>
      </c>
      <c r="I97" s="14">
        <f t="shared" si="40"/>
        <v>0</v>
      </c>
      <c r="J97" s="14">
        <f t="shared" si="40"/>
        <v>2175</v>
      </c>
      <c r="K97" s="14">
        <f t="shared" si="40"/>
        <v>143</v>
      </c>
      <c r="L97" s="14">
        <f t="shared" si="40"/>
        <v>401</v>
      </c>
      <c r="M97" s="14">
        <f t="shared" si="40"/>
        <v>0</v>
      </c>
      <c r="N97" s="14">
        <f t="shared" si="40"/>
        <v>72</v>
      </c>
      <c r="O97" s="14">
        <f t="shared" si="40"/>
        <v>0</v>
      </c>
      <c r="P97" s="24" t="s">
        <v>19</v>
      </c>
    </row>
    <row r="98" s="1" customFormat="1" ht="27" customHeight="1" spans="1:16">
      <c r="A98" s="17" t="s">
        <v>44</v>
      </c>
      <c r="B98" s="18">
        <f>SUM(B99:B101)</f>
        <v>9199.3</v>
      </c>
      <c r="C98" s="18">
        <f t="shared" ref="C98:O98" si="41">SUM(C99:C101)</f>
        <v>8478.3</v>
      </c>
      <c r="D98" s="18">
        <f t="shared" si="41"/>
        <v>721</v>
      </c>
      <c r="E98" s="18">
        <f t="shared" si="41"/>
        <v>8478.3</v>
      </c>
      <c r="F98" s="18">
        <f t="shared" si="41"/>
        <v>0</v>
      </c>
      <c r="G98" s="18">
        <f t="shared" si="41"/>
        <v>0</v>
      </c>
      <c r="H98" s="18">
        <f t="shared" si="41"/>
        <v>0</v>
      </c>
      <c r="I98" s="18">
        <f t="shared" si="41"/>
        <v>0</v>
      </c>
      <c r="J98" s="18">
        <f t="shared" si="41"/>
        <v>675</v>
      </c>
      <c r="K98" s="18">
        <f t="shared" si="41"/>
        <v>23</v>
      </c>
      <c r="L98" s="18">
        <f t="shared" si="41"/>
        <v>0</v>
      </c>
      <c r="M98" s="18">
        <f t="shared" si="41"/>
        <v>0</v>
      </c>
      <c r="N98" s="18">
        <f t="shared" si="41"/>
        <v>23</v>
      </c>
      <c r="O98" s="18">
        <f t="shared" si="41"/>
        <v>0</v>
      </c>
      <c r="P98" s="25"/>
    </row>
    <row r="99" ht="25" customHeight="1" spans="1:16">
      <c r="A99" s="15" t="s">
        <v>104</v>
      </c>
      <c r="B99" s="16">
        <f t="shared" ref="B99:B104" si="42">C99+D99</f>
        <v>8478.3</v>
      </c>
      <c r="C99" s="16">
        <f t="shared" ref="C99:C104" si="43">E99+H99</f>
        <v>8478.3</v>
      </c>
      <c r="D99" s="16">
        <f t="shared" ref="D99:D104" si="44">F99+I99+J99+K99+L99+M99+N99+O99</f>
        <v>0</v>
      </c>
      <c r="E99" s="16">
        <v>8478.3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5" t="s">
        <v>19</v>
      </c>
    </row>
    <row r="100" ht="25" customHeight="1" spans="1:16">
      <c r="A100" s="15" t="s">
        <v>105</v>
      </c>
      <c r="B100" s="16">
        <f t="shared" si="42"/>
        <v>209</v>
      </c>
      <c r="C100" s="16">
        <f t="shared" si="43"/>
        <v>0</v>
      </c>
      <c r="D100" s="16">
        <f t="shared" si="44"/>
        <v>209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195</v>
      </c>
      <c r="K100" s="16">
        <v>7</v>
      </c>
      <c r="L100" s="16">
        <v>0</v>
      </c>
      <c r="M100" s="16">
        <v>0</v>
      </c>
      <c r="N100" s="16">
        <v>7</v>
      </c>
      <c r="O100" s="16">
        <v>0</v>
      </c>
      <c r="P100" s="15" t="s">
        <v>19</v>
      </c>
    </row>
    <row r="101" customHeight="1" spans="1:16">
      <c r="A101" s="15" t="s">
        <v>106</v>
      </c>
      <c r="B101" s="16">
        <f t="shared" si="42"/>
        <v>512</v>
      </c>
      <c r="C101" s="16">
        <f t="shared" si="43"/>
        <v>0</v>
      </c>
      <c r="D101" s="16">
        <f t="shared" si="44"/>
        <v>512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480</v>
      </c>
      <c r="K101" s="16">
        <v>16</v>
      </c>
      <c r="L101" s="16">
        <v>0</v>
      </c>
      <c r="M101" s="16">
        <v>0</v>
      </c>
      <c r="N101" s="16">
        <v>16</v>
      </c>
      <c r="O101" s="16">
        <v>0</v>
      </c>
      <c r="P101" s="15" t="s">
        <v>19</v>
      </c>
    </row>
    <row r="102" customHeight="1" spans="1:16">
      <c r="A102" s="15" t="s">
        <v>107</v>
      </c>
      <c r="B102" s="16">
        <f t="shared" si="42"/>
        <v>6465.3</v>
      </c>
      <c r="C102" s="16">
        <f t="shared" si="43"/>
        <v>5881.3</v>
      </c>
      <c r="D102" s="16">
        <f t="shared" si="44"/>
        <v>584</v>
      </c>
      <c r="E102" s="16">
        <v>5881.3</v>
      </c>
      <c r="F102" s="16">
        <v>0</v>
      </c>
      <c r="G102" s="16">
        <v>0</v>
      </c>
      <c r="H102" s="16">
        <v>0</v>
      </c>
      <c r="I102" s="16">
        <v>0</v>
      </c>
      <c r="J102" s="16">
        <v>555</v>
      </c>
      <c r="K102" s="16">
        <v>15</v>
      </c>
      <c r="L102" s="16">
        <v>0</v>
      </c>
      <c r="M102" s="16">
        <v>0</v>
      </c>
      <c r="N102" s="16">
        <v>14</v>
      </c>
      <c r="O102" s="16">
        <v>0</v>
      </c>
      <c r="P102" s="15" t="s">
        <v>19</v>
      </c>
    </row>
    <row r="103" customHeight="1" spans="1:16">
      <c r="A103" s="15" t="s">
        <v>108</v>
      </c>
      <c r="B103" s="16">
        <f t="shared" si="42"/>
        <v>9975.5</v>
      </c>
      <c r="C103" s="16">
        <f t="shared" si="43"/>
        <v>9600.5</v>
      </c>
      <c r="D103" s="16">
        <f t="shared" si="44"/>
        <v>375</v>
      </c>
      <c r="E103" s="16">
        <v>9600.5</v>
      </c>
      <c r="F103" s="16">
        <v>-240</v>
      </c>
      <c r="G103" s="16">
        <v>0</v>
      </c>
      <c r="H103" s="16">
        <v>0</v>
      </c>
      <c r="I103" s="16">
        <v>0</v>
      </c>
      <c r="J103" s="16">
        <v>570</v>
      </c>
      <c r="K103" s="16">
        <v>21</v>
      </c>
      <c r="L103" s="16">
        <v>0</v>
      </c>
      <c r="M103" s="16">
        <v>0</v>
      </c>
      <c r="N103" s="16">
        <v>24</v>
      </c>
      <c r="O103" s="16">
        <v>0</v>
      </c>
      <c r="P103" s="15" t="s">
        <v>19</v>
      </c>
    </row>
    <row r="104" customHeight="1" spans="1:16">
      <c r="A104" s="15" t="s">
        <v>109</v>
      </c>
      <c r="B104" s="16">
        <f t="shared" si="42"/>
        <v>5842.7</v>
      </c>
      <c r="C104" s="16">
        <f t="shared" si="43"/>
        <v>4971.7</v>
      </c>
      <c r="D104" s="16">
        <f t="shared" si="44"/>
        <v>871</v>
      </c>
      <c r="E104" s="16">
        <v>4971.7</v>
      </c>
      <c r="F104" s="16">
        <v>0</v>
      </c>
      <c r="G104" s="16">
        <v>0</v>
      </c>
      <c r="H104" s="16">
        <v>0</v>
      </c>
      <c r="I104" s="16">
        <v>0</v>
      </c>
      <c r="J104" s="16">
        <v>375</v>
      </c>
      <c r="K104" s="16">
        <v>84</v>
      </c>
      <c r="L104" s="16">
        <v>401</v>
      </c>
      <c r="M104" s="16">
        <v>0</v>
      </c>
      <c r="N104" s="16">
        <v>11</v>
      </c>
      <c r="O104" s="16">
        <v>0</v>
      </c>
      <c r="P104" s="15" t="s">
        <v>19</v>
      </c>
    </row>
    <row r="105" s="3" customFormat="1" customHeight="1" spans="1:16">
      <c r="A105" s="13" t="s">
        <v>110</v>
      </c>
      <c r="B105" s="14">
        <f>SUM(B107:B118)</f>
        <v>33710</v>
      </c>
      <c r="C105" s="14">
        <f t="shared" ref="C105:O105" si="45">SUM(C107:C118)</f>
        <v>22503</v>
      </c>
      <c r="D105" s="14">
        <f t="shared" si="45"/>
        <v>11207</v>
      </c>
      <c r="E105" s="14">
        <f t="shared" si="45"/>
        <v>22503</v>
      </c>
      <c r="F105" s="14">
        <f t="shared" si="45"/>
        <v>0</v>
      </c>
      <c r="G105" s="14">
        <f t="shared" si="45"/>
        <v>8360</v>
      </c>
      <c r="H105" s="14">
        <f t="shared" si="45"/>
        <v>0</v>
      </c>
      <c r="I105" s="14">
        <f t="shared" si="45"/>
        <v>8360</v>
      </c>
      <c r="J105" s="14">
        <f t="shared" si="45"/>
        <v>1230</v>
      </c>
      <c r="K105" s="14">
        <f t="shared" si="45"/>
        <v>161</v>
      </c>
      <c r="L105" s="14">
        <f t="shared" si="45"/>
        <v>688</v>
      </c>
      <c r="M105" s="14">
        <f t="shared" si="45"/>
        <v>0</v>
      </c>
      <c r="N105" s="14">
        <f t="shared" si="45"/>
        <v>82</v>
      </c>
      <c r="O105" s="14">
        <f t="shared" si="45"/>
        <v>686</v>
      </c>
      <c r="P105" s="24" t="s">
        <v>19</v>
      </c>
    </row>
    <row r="106" s="1" customFormat="1" ht="27" customHeight="1" spans="1:16">
      <c r="A106" s="17" t="s">
        <v>44</v>
      </c>
      <c r="B106" s="18">
        <f>SUM(B107:B111)</f>
        <v>5481.8</v>
      </c>
      <c r="C106" s="18">
        <f t="shared" ref="C106:O106" si="46">SUM(C107:C111)</f>
        <v>4891.8</v>
      </c>
      <c r="D106" s="18">
        <f t="shared" si="46"/>
        <v>590</v>
      </c>
      <c r="E106" s="18">
        <f t="shared" si="46"/>
        <v>4891.8</v>
      </c>
      <c r="F106" s="18">
        <f t="shared" si="46"/>
        <v>0</v>
      </c>
      <c r="G106" s="18">
        <f t="shared" si="46"/>
        <v>0</v>
      </c>
      <c r="H106" s="18">
        <f t="shared" si="46"/>
        <v>0</v>
      </c>
      <c r="I106" s="18">
        <f t="shared" si="46"/>
        <v>0</v>
      </c>
      <c r="J106" s="18">
        <f t="shared" si="46"/>
        <v>165</v>
      </c>
      <c r="K106" s="18">
        <f t="shared" si="46"/>
        <v>22</v>
      </c>
      <c r="L106" s="18">
        <f t="shared" si="46"/>
        <v>352</v>
      </c>
      <c r="M106" s="18">
        <f t="shared" si="46"/>
        <v>0</v>
      </c>
      <c r="N106" s="18">
        <f t="shared" si="46"/>
        <v>23</v>
      </c>
      <c r="O106" s="18">
        <f t="shared" si="46"/>
        <v>28</v>
      </c>
      <c r="P106" s="25"/>
    </row>
    <row r="107" ht="24" customHeight="1" spans="1:16">
      <c r="A107" s="15" t="s">
        <v>111</v>
      </c>
      <c r="B107" s="16">
        <f t="shared" ref="B107:B118" si="47">C107+D107</f>
        <v>4891.8</v>
      </c>
      <c r="C107" s="16">
        <f t="shared" ref="C107:C118" si="48">E107+H107</f>
        <v>4891.8</v>
      </c>
      <c r="D107" s="16">
        <f t="shared" ref="D107:D118" si="49">F107+I107+J107+K107+L107+M107+N107+O107</f>
        <v>0</v>
      </c>
      <c r="E107" s="16">
        <v>4891.8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5" t="s">
        <v>19</v>
      </c>
    </row>
    <row r="108" ht="26" customHeight="1" spans="1:16">
      <c r="A108" s="15" t="s">
        <v>112</v>
      </c>
      <c r="B108" s="16">
        <f t="shared" si="47"/>
        <v>194</v>
      </c>
      <c r="C108" s="16">
        <f t="shared" si="48"/>
        <v>0</v>
      </c>
      <c r="D108" s="16">
        <f t="shared" si="49"/>
        <v>194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165</v>
      </c>
      <c r="K108" s="16">
        <v>7</v>
      </c>
      <c r="L108" s="16">
        <v>15</v>
      </c>
      <c r="M108" s="16">
        <v>0</v>
      </c>
      <c r="N108" s="16">
        <v>7</v>
      </c>
      <c r="O108" s="16">
        <v>0</v>
      </c>
      <c r="P108" s="15" t="s">
        <v>19</v>
      </c>
    </row>
    <row r="109" customHeight="1" spans="1:16">
      <c r="A109" s="15" t="s">
        <v>113</v>
      </c>
      <c r="B109" s="16">
        <f t="shared" si="47"/>
        <v>332</v>
      </c>
      <c r="C109" s="16">
        <f t="shared" si="48"/>
        <v>0</v>
      </c>
      <c r="D109" s="16">
        <f t="shared" si="49"/>
        <v>332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5</v>
      </c>
      <c r="L109" s="16">
        <v>321</v>
      </c>
      <c r="M109" s="16">
        <v>0</v>
      </c>
      <c r="N109" s="16">
        <v>6</v>
      </c>
      <c r="O109" s="16">
        <v>0</v>
      </c>
      <c r="P109" s="15" t="s">
        <v>19</v>
      </c>
    </row>
    <row r="110" customHeight="1" spans="1:16">
      <c r="A110" s="15" t="s">
        <v>114</v>
      </c>
      <c r="B110" s="16">
        <f t="shared" si="47"/>
        <v>28</v>
      </c>
      <c r="C110" s="16">
        <f t="shared" si="48"/>
        <v>0</v>
      </c>
      <c r="D110" s="16">
        <f t="shared" si="49"/>
        <v>28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6</v>
      </c>
      <c r="L110" s="16">
        <v>16</v>
      </c>
      <c r="M110" s="16">
        <v>0</v>
      </c>
      <c r="N110" s="16">
        <v>6</v>
      </c>
      <c r="O110" s="16">
        <v>0</v>
      </c>
      <c r="P110" s="15" t="s">
        <v>19</v>
      </c>
    </row>
    <row r="111" customHeight="1" spans="1:16">
      <c r="A111" s="15" t="s">
        <v>115</v>
      </c>
      <c r="B111" s="16">
        <f t="shared" si="47"/>
        <v>36</v>
      </c>
      <c r="C111" s="16">
        <f t="shared" si="48"/>
        <v>0</v>
      </c>
      <c r="D111" s="16">
        <f t="shared" si="49"/>
        <v>36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4</v>
      </c>
      <c r="L111" s="16">
        <v>0</v>
      </c>
      <c r="M111" s="16">
        <v>0</v>
      </c>
      <c r="N111" s="16">
        <v>4</v>
      </c>
      <c r="O111" s="16">
        <v>28</v>
      </c>
      <c r="P111" s="15" t="s">
        <v>19</v>
      </c>
    </row>
    <row r="112" customHeight="1" spans="1:16">
      <c r="A112" s="15" t="s">
        <v>116</v>
      </c>
      <c r="B112" s="16">
        <f t="shared" si="47"/>
        <v>9137.6</v>
      </c>
      <c r="C112" s="16">
        <f t="shared" si="48"/>
        <v>4502.6</v>
      </c>
      <c r="D112" s="16">
        <f t="shared" si="49"/>
        <v>4635</v>
      </c>
      <c r="E112" s="16">
        <v>4502.6</v>
      </c>
      <c r="F112" s="16">
        <v>0</v>
      </c>
      <c r="G112" s="16">
        <v>4400</v>
      </c>
      <c r="H112" s="16">
        <v>0</v>
      </c>
      <c r="I112" s="16">
        <v>4400</v>
      </c>
      <c r="J112" s="16">
        <v>195</v>
      </c>
      <c r="K112" s="16">
        <v>12</v>
      </c>
      <c r="L112" s="16">
        <v>15</v>
      </c>
      <c r="M112" s="16">
        <v>0</v>
      </c>
      <c r="N112" s="16">
        <v>13</v>
      </c>
      <c r="O112" s="16">
        <v>0</v>
      </c>
      <c r="P112" s="15" t="s">
        <v>19</v>
      </c>
    </row>
    <row r="113" customHeight="1" spans="1:16">
      <c r="A113" s="15" t="s">
        <v>117</v>
      </c>
      <c r="B113" s="16">
        <f t="shared" si="47"/>
        <v>8101.6</v>
      </c>
      <c r="C113" s="16">
        <f t="shared" si="48"/>
        <v>3926.6</v>
      </c>
      <c r="D113" s="16">
        <f t="shared" si="49"/>
        <v>4175</v>
      </c>
      <c r="E113" s="16">
        <v>3926.6</v>
      </c>
      <c r="F113" s="16">
        <v>0</v>
      </c>
      <c r="G113" s="16">
        <v>3960</v>
      </c>
      <c r="H113" s="16">
        <v>0</v>
      </c>
      <c r="I113" s="16">
        <v>3960</v>
      </c>
      <c r="J113" s="16">
        <v>195</v>
      </c>
      <c r="K113" s="16">
        <v>10</v>
      </c>
      <c r="L113" s="16">
        <v>0</v>
      </c>
      <c r="M113" s="16">
        <v>0</v>
      </c>
      <c r="N113" s="16">
        <v>10</v>
      </c>
      <c r="O113" s="16">
        <v>0</v>
      </c>
      <c r="P113" s="15" t="s">
        <v>19</v>
      </c>
    </row>
    <row r="114" customHeight="1" spans="1:16">
      <c r="A114" s="15" t="s">
        <v>118</v>
      </c>
      <c r="B114" s="16">
        <f t="shared" si="47"/>
        <v>2377.5</v>
      </c>
      <c r="C114" s="16">
        <f t="shared" si="48"/>
        <v>2151.5</v>
      </c>
      <c r="D114" s="16">
        <f t="shared" si="49"/>
        <v>226</v>
      </c>
      <c r="E114" s="16">
        <v>2151.5</v>
      </c>
      <c r="F114" s="16">
        <v>0</v>
      </c>
      <c r="G114" s="16">
        <v>0</v>
      </c>
      <c r="H114" s="16">
        <v>0</v>
      </c>
      <c r="I114" s="16">
        <v>0</v>
      </c>
      <c r="J114" s="16">
        <v>210</v>
      </c>
      <c r="K114" s="16">
        <v>9</v>
      </c>
      <c r="L114" s="16">
        <v>0</v>
      </c>
      <c r="M114" s="16">
        <v>0</v>
      </c>
      <c r="N114" s="16">
        <v>7</v>
      </c>
      <c r="O114" s="16">
        <v>0</v>
      </c>
      <c r="P114" s="15" t="s">
        <v>19</v>
      </c>
    </row>
    <row r="115" customHeight="1" spans="1:16">
      <c r="A115" s="15" t="s">
        <v>119</v>
      </c>
      <c r="B115" s="16">
        <f t="shared" si="47"/>
        <v>2149.3</v>
      </c>
      <c r="C115" s="16">
        <f t="shared" si="48"/>
        <v>1982.3</v>
      </c>
      <c r="D115" s="16">
        <f t="shared" si="49"/>
        <v>167</v>
      </c>
      <c r="E115" s="16">
        <v>1982.3</v>
      </c>
      <c r="F115" s="16">
        <v>0</v>
      </c>
      <c r="G115" s="16">
        <v>0</v>
      </c>
      <c r="H115" s="16">
        <v>0</v>
      </c>
      <c r="I115" s="16">
        <v>0</v>
      </c>
      <c r="J115" s="16">
        <v>150</v>
      </c>
      <c r="K115" s="16">
        <v>10</v>
      </c>
      <c r="L115" s="16">
        <v>0</v>
      </c>
      <c r="M115" s="16">
        <v>0</v>
      </c>
      <c r="N115" s="16">
        <v>7</v>
      </c>
      <c r="O115" s="16">
        <v>0</v>
      </c>
      <c r="P115" s="15" t="s">
        <v>19</v>
      </c>
    </row>
    <row r="116" customHeight="1" spans="1:16">
      <c r="A116" s="15" t="s">
        <v>120</v>
      </c>
      <c r="B116" s="16">
        <f t="shared" si="47"/>
        <v>1228.3</v>
      </c>
      <c r="C116" s="16">
        <f t="shared" si="48"/>
        <v>1059.3</v>
      </c>
      <c r="D116" s="16">
        <f t="shared" si="49"/>
        <v>169</v>
      </c>
      <c r="E116" s="16">
        <v>1059.3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5</v>
      </c>
      <c r="L116" s="16">
        <v>0</v>
      </c>
      <c r="M116" s="16">
        <v>0</v>
      </c>
      <c r="N116" s="16">
        <v>5</v>
      </c>
      <c r="O116" s="16">
        <v>159</v>
      </c>
      <c r="P116" s="15" t="s">
        <v>19</v>
      </c>
    </row>
    <row r="117" customHeight="1" spans="1:16">
      <c r="A117" s="15" t="s">
        <v>121</v>
      </c>
      <c r="B117" s="16">
        <f t="shared" si="47"/>
        <v>2402.8</v>
      </c>
      <c r="C117" s="16">
        <f t="shared" si="48"/>
        <v>1955.8</v>
      </c>
      <c r="D117" s="16">
        <f t="shared" si="49"/>
        <v>447</v>
      </c>
      <c r="E117" s="16">
        <v>1955.8</v>
      </c>
      <c r="F117" s="16">
        <v>0</v>
      </c>
      <c r="G117" s="16">
        <v>0</v>
      </c>
      <c r="H117" s="16">
        <v>0</v>
      </c>
      <c r="I117" s="16">
        <v>0</v>
      </c>
      <c r="J117" s="16">
        <v>105</v>
      </c>
      <c r="K117" s="16">
        <v>11</v>
      </c>
      <c r="L117" s="16">
        <v>0</v>
      </c>
      <c r="M117" s="16">
        <v>0</v>
      </c>
      <c r="N117" s="16">
        <v>10</v>
      </c>
      <c r="O117" s="16">
        <v>321</v>
      </c>
      <c r="P117" s="15" t="s">
        <v>19</v>
      </c>
    </row>
    <row r="118" customHeight="1" spans="1:16">
      <c r="A118" s="15" t="s">
        <v>122</v>
      </c>
      <c r="B118" s="16">
        <f t="shared" si="47"/>
        <v>2831.1</v>
      </c>
      <c r="C118" s="16">
        <f t="shared" si="48"/>
        <v>2033.1</v>
      </c>
      <c r="D118" s="16">
        <f t="shared" si="49"/>
        <v>798</v>
      </c>
      <c r="E118" s="16">
        <v>2033.1</v>
      </c>
      <c r="F118" s="16">
        <v>0</v>
      </c>
      <c r="G118" s="16">
        <v>0</v>
      </c>
      <c r="H118" s="16">
        <v>0</v>
      </c>
      <c r="I118" s="16">
        <v>0</v>
      </c>
      <c r="J118" s="16">
        <v>210</v>
      </c>
      <c r="K118" s="16">
        <v>82</v>
      </c>
      <c r="L118" s="16">
        <v>321</v>
      </c>
      <c r="M118" s="16">
        <v>0</v>
      </c>
      <c r="N118" s="16">
        <v>7</v>
      </c>
      <c r="O118" s="16">
        <v>178</v>
      </c>
      <c r="P118" s="15" t="s">
        <v>19</v>
      </c>
    </row>
    <row r="119" s="3" customFormat="1" customHeight="1" spans="1:16">
      <c r="A119" s="13" t="s">
        <v>123</v>
      </c>
      <c r="B119" s="14">
        <f>SUM(B121:B130)</f>
        <v>94299.9</v>
      </c>
      <c r="C119" s="14">
        <f t="shared" ref="C119:O119" si="50">SUM(C121:C130)</f>
        <v>76432.9</v>
      </c>
      <c r="D119" s="14">
        <f t="shared" si="50"/>
        <v>17867</v>
      </c>
      <c r="E119" s="14">
        <f t="shared" si="50"/>
        <v>57472.9</v>
      </c>
      <c r="F119" s="14">
        <f t="shared" si="50"/>
        <v>-925</v>
      </c>
      <c r="G119" s="14">
        <f t="shared" si="50"/>
        <v>31491</v>
      </c>
      <c r="H119" s="14">
        <f t="shared" si="50"/>
        <v>18960</v>
      </c>
      <c r="I119" s="14">
        <f t="shared" si="50"/>
        <v>12531</v>
      </c>
      <c r="J119" s="14">
        <f t="shared" si="50"/>
        <v>4215</v>
      </c>
      <c r="K119" s="14">
        <f t="shared" si="50"/>
        <v>219</v>
      </c>
      <c r="L119" s="14">
        <f t="shared" si="50"/>
        <v>0</v>
      </c>
      <c r="M119" s="14">
        <f t="shared" si="50"/>
        <v>0</v>
      </c>
      <c r="N119" s="14">
        <f t="shared" si="50"/>
        <v>149</v>
      </c>
      <c r="O119" s="14">
        <f t="shared" si="50"/>
        <v>1678</v>
      </c>
      <c r="P119" s="24" t="s">
        <v>19</v>
      </c>
    </row>
    <row r="120" s="1" customFormat="1" ht="27" customHeight="1" spans="1:16">
      <c r="A120" s="17" t="s">
        <v>44</v>
      </c>
      <c r="B120" s="18">
        <f>SUM(B121:B124)</f>
        <v>21311.2</v>
      </c>
      <c r="C120" s="18">
        <f t="shared" ref="C120:O120" si="51">SUM(C121:C124)</f>
        <v>12609.2</v>
      </c>
      <c r="D120" s="18">
        <f t="shared" si="51"/>
        <v>8702</v>
      </c>
      <c r="E120" s="18">
        <f t="shared" si="51"/>
        <v>12609.2</v>
      </c>
      <c r="F120" s="18">
        <f t="shared" si="51"/>
        <v>-525</v>
      </c>
      <c r="G120" s="18">
        <f t="shared" si="51"/>
        <v>8360</v>
      </c>
      <c r="H120" s="18">
        <f t="shared" si="51"/>
        <v>0</v>
      </c>
      <c r="I120" s="18">
        <f t="shared" si="51"/>
        <v>8360</v>
      </c>
      <c r="J120" s="18">
        <f t="shared" si="51"/>
        <v>795</v>
      </c>
      <c r="K120" s="18">
        <f t="shared" si="51"/>
        <v>37</v>
      </c>
      <c r="L120" s="18">
        <f t="shared" si="51"/>
        <v>0</v>
      </c>
      <c r="M120" s="18">
        <f t="shared" si="51"/>
        <v>0</v>
      </c>
      <c r="N120" s="18">
        <f t="shared" si="51"/>
        <v>35</v>
      </c>
      <c r="O120" s="18">
        <f t="shared" si="51"/>
        <v>0</v>
      </c>
      <c r="P120" s="25"/>
    </row>
    <row r="121" ht="29" customHeight="1" spans="1:16">
      <c r="A121" s="15" t="s">
        <v>124</v>
      </c>
      <c r="B121" s="16">
        <f t="shared" ref="B121:B130" si="52">C121+D121</f>
        <v>12609.2</v>
      </c>
      <c r="C121" s="16">
        <f t="shared" ref="C121:C130" si="53">E121+H121</f>
        <v>12609.2</v>
      </c>
      <c r="D121" s="16">
        <f t="shared" ref="D121:D130" si="54">F121+I121+J121+K121+L121+M121+N121+O121</f>
        <v>0</v>
      </c>
      <c r="E121" s="16">
        <v>12609.2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5" t="s">
        <v>19</v>
      </c>
    </row>
    <row r="122" customHeight="1" spans="1:16">
      <c r="A122" s="15" t="s">
        <v>125</v>
      </c>
      <c r="B122" s="16">
        <f t="shared" si="52"/>
        <v>6591</v>
      </c>
      <c r="C122" s="16">
        <f t="shared" si="53"/>
        <v>0</v>
      </c>
      <c r="D122" s="16">
        <f t="shared" si="54"/>
        <v>6591</v>
      </c>
      <c r="E122" s="16">
        <v>0</v>
      </c>
      <c r="F122" s="16">
        <v>-190</v>
      </c>
      <c r="G122" s="16">
        <v>6600</v>
      </c>
      <c r="H122" s="16">
        <v>0</v>
      </c>
      <c r="I122" s="16">
        <v>6600</v>
      </c>
      <c r="J122" s="16">
        <v>165</v>
      </c>
      <c r="K122" s="16">
        <v>8</v>
      </c>
      <c r="L122" s="16">
        <v>0</v>
      </c>
      <c r="M122" s="16">
        <v>0</v>
      </c>
      <c r="N122" s="16">
        <v>8</v>
      </c>
      <c r="O122" s="16">
        <v>0</v>
      </c>
      <c r="P122" s="15" t="s">
        <v>19</v>
      </c>
    </row>
    <row r="123" customHeight="1" spans="1:16">
      <c r="A123" s="15" t="s">
        <v>126</v>
      </c>
      <c r="B123" s="16">
        <f t="shared" si="52"/>
        <v>1812</v>
      </c>
      <c r="C123" s="16">
        <f t="shared" si="53"/>
        <v>0</v>
      </c>
      <c r="D123" s="16">
        <f t="shared" si="54"/>
        <v>1812</v>
      </c>
      <c r="E123" s="16">
        <v>0</v>
      </c>
      <c r="F123" s="16">
        <v>-240</v>
      </c>
      <c r="G123" s="16">
        <v>1760</v>
      </c>
      <c r="H123" s="16">
        <v>0</v>
      </c>
      <c r="I123" s="16">
        <v>1760</v>
      </c>
      <c r="J123" s="16">
        <v>270</v>
      </c>
      <c r="K123" s="16">
        <v>11</v>
      </c>
      <c r="L123" s="16">
        <v>0</v>
      </c>
      <c r="M123" s="16">
        <v>0</v>
      </c>
      <c r="N123" s="16">
        <v>11</v>
      </c>
      <c r="O123" s="16">
        <v>0</v>
      </c>
      <c r="P123" s="15" t="s">
        <v>19</v>
      </c>
    </row>
    <row r="124" customHeight="1" spans="1:16">
      <c r="A124" s="15" t="s">
        <v>127</v>
      </c>
      <c r="B124" s="16">
        <f t="shared" si="52"/>
        <v>299</v>
      </c>
      <c r="C124" s="16">
        <f t="shared" si="53"/>
        <v>0</v>
      </c>
      <c r="D124" s="16">
        <f t="shared" si="54"/>
        <v>299</v>
      </c>
      <c r="E124" s="16">
        <v>0</v>
      </c>
      <c r="F124" s="16">
        <v>-95</v>
      </c>
      <c r="G124" s="16">
        <v>0</v>
      </c>
      <c r="H124" s="16">
        <v>0</v>
      </c>
      <c r="I124" s="16">
        <v>0</v>
      </c>
      <c r="J124" s="16">
        <v>360</v>
      </c>
      <c r="K124" s="16">
        <v>18</v>
      </c>
      <c r="L124" s="16">
        <v>0</v>
      </c>
      <c r="M124" s="16">
        <v>0</v>
      </c>
      <c r="N124" s="16">
        <v>16</v>
      </c>
      <c r="O124" s="16">
        <v>0</v>
      </c>
      <c r="P124" s="15" t="s">
        <v>19</v>
      </c>
    </row>
    <row r="125" customHeight="1" spans="1:16">
      <c r="A125" s="15" t="s">
        <v>128</v>
      </c>
      <c r="B125" s="16">
        <f t="shared" si="52"/>
        <v>10890.5</v>
      </c>
      <c r="C125" s="16">
        <f t="shared" si="53"/>
        <v>9797.5</v>
      </c>
      <c r="D125" s="16">
        <f t="shared" si="54"/>
        <v>1093</v>
      </c>
      <c r="E125" s="16">
        <v>9797.5</v>
      </c>
      <c r="F125" s="16">
        <v>-189</v>
      </c>
      <c r="G125" s="16">
        <v>0</v>
      </c>
      <c r="H125" s="16">
        <v>0</v>
      </c>
      <c r="I125" s="16">
        <v>0</v>
      </c>
      <c r="J125" s="16">
        <v>660</v>
      </c>
      <c r="K125" s="16">
        <v>26</v>
      </c>
      <c r="L125" s="16">
        <v>0</v>
      </c>
      <c r="M125" s="16">
        <v>0</v>
      </c>
      <c r="N125" s="16">
        <v>26</v>
      </c>
      <c r="O125" s="16">
        <v>570</v>
      </c>
      <c r="P125" s="15" t="s">
        <v>19</v>
      </c>
    </row>
    <row r="126" customHeight="1" spans="1:16">
      <c r="A126" s="15" t="s">
        <v>129</v>
      </c>
      <c r="B126" s="16">
        <f t="shared" si="52"/>
        <v>7729.1</v>
      </c>
      <c r="C126" s="16">
        <f t="shared" si="53"/>
        <v>7134.1</v>
      </c>
      <c r="D126" s="16">
        <f t="shared" si="54"/>
        <v>595</v>
      </c>
      <c r="E126" s="16">
        <v>7134.1</v>
      </c>
      <c r="F126" s="16">
        <v>-253</v>
      </c>
      <c r="G126" s="16">
        <v>0</v>
      </c>
      <c r="H126" s="16">
        <v>0</v>
      </c>
      <c r="I126" s="16">
        <v>0</v>
      </c>
      <c r="J126" s="16">
        <v>555</v>
      </c>
      <c r="K126" s="16">
        <v>15</v>
      </c>
      <c r="L126" s="16">
        <v>0</v>
      </c>
      <c r="M126" s="16">
        <v>0</v>
      </c>
      <c r="N126" s="16">
        <v>17</v>
      </c>
      <c r="O126" s="16">
        <v>261</v>
      </c>
      <c r="P126" s="15" t="s">
        <v>19</v>
      </c>
    </row>
    <row r="127" customHeight="1" spans="1:16">
      <c r="A127" s="15" t="s">
        <v>130</v>
      </c>
      <c r="B127" s="16">
        <f t="shared" si="52"/>
        <v>29700.8</v>
      </c>
      <c r="C127" s="16">
        <f t="shared" si="53"/>
        <v>24897.8</v>
      </c>
      <c r="D127" s="16">
        <f t="shared" si="54"/>
        <v>4803</v>
      </c>
      <c r="E127" s="16">
        <v>5937.8</v>
      </c>
      <c r="F127" s="16">
        <v>93</v>
      </c>
      <c r="G127" s="16">
        <v>23131</v>
      </c>
      <c r="H127" s="16">
        <v>18960</v>
      </c>
      <c r="I127" s="16">
        <v>4171</v>
      </c>
      <c r="J127" s="16">
        <v>510</v>
      </c>
      <c r="K127" s="16">
        <v>14</v>
      </c>
      <c r="L127" s="16">
        <v>0</v>
      </c>
      <c r="M127" s="16">
        <v>0</v>
      </c>
      <c r="N127" s="16">
        <v>15</v>
      </c>
      <c r="O127" s="16">
        <v>0</v>
      </c>
      <c r="P127" s="15" t="s">
        <v>19</v>
      </c>
    </row>
    <row r="128" customHeight="1" spans="1:16">
      <c r="A128" s="15" t="s">
        <v>131</v>
      </c>
      <c r="B128" s="16">
        <f t="shared" si="52"/>
        <v>8863.7</v>
      </c>
      <c r="C128" s="16">
        <f t="shared" si="53"/>
        <v>8323.7</v>
      </c>
      <c r="D128" s="16">
        <f t="shared" si="54"/>
        <v>540</v>
      </c>
      <c r="E128" s="16">
        <v>8323.7</v>
      </c>
      <c r="F128" s="16">
        <v>-208</v>
      </c>
      <c r="G128" s="16">
        <v>0</v>
      </c>
      <c r="H128" s="16">
        <v>0</v>
      </c>
      <c r="I128" s="16">
        <v>0</v>
      </c>
      <c r="J128" s="16">
        <v>705</v>
      </c>
      <c r="K128" s="16">
        <v>21</v>
      </c>
      <c r="L128" s="16">
        <v>0</v>
      </c>
      <c r="M128" s="16">
        <v>0</v>
      </c>
      <c r="N128" s="16">
        <v>22</v>
      </c>
      <c r="O128" s="16">
        <v>0</v>
      </c>
      <c r="P128" s="15" t="s">
        <v>19</v>
      </c>
    </row>
    <row r="129" customHeight="1" spans="1:16">
      <c r="A129" s="15" t="s">
        <v>132</v>
      </c>
      <c r="B129" s="16">
        <f t="shared" si="52"/>
        <v>7297.2</v>
      </c>
      <c r="C129" s="16">
        <f t="shared" si="53"/>
        <v>6147.2</v>
      </c>
      <c r="D129" s="16">
        <f t="shared" si="54"/>
        <v>1150</v>
      </c>
      <c r="E129" s="16">
        <v>6147.2</v>
      </c>
      <c r="F129" s="16">
        <v>251</v>
      </c>
      <c r="G129" s="16">
        <v>0</v>
      </c>
      <c r="H129" s="16">
        <v>0</v>
      </c>
      <c r="I129" s="16">
        <v>0</v>
      </c>
      <c r="J129" s="16">
        <v>420</v>
      </c>
      <c r="K129" s="16">
        <v>86</v>
      </c>
      <c r="L129" s="16">
        <v>0</v>
      </c>
      <c r="M129" s="16">
        <v>0</v>
      </c>
      <c r="N129" s="16">
        <v>12</v>
      </c>
      <c r="O129" s="16">
        <v>381</v>
      </c>
      <c r="P129" s="15" t="s">
        <v>19</v>
      </c>
    </row>
    <row r="130" customHeight="1" spans="1:16">
      <c r="A130" s="15" t="s">
        <v>133</v>
      </c>
      <c r="B130" s="16">
        <f t="shared" si="52"/>
        <v>8507.4</v>
      </c>
      <c r="C130" s="16">
        <f t="shared" si="53"/>
        <v>7523.4</v>
      </c>
      <c r="D130" s="16">
        <f t="shared" si="54"/>
        <v>984</v>
      </c>
      <c r="E130" s="16">
        <v>7523.4</v>
      </c>
      <c r="F130" s="16">
        <v>-94</v>
      </c>
      <c r="G130" s="16">
        <v>0</v>
      </c>
      <c r="H130" s="16">
        <v>0</v>
      </c>
      <c r="I130" s="16">
        <v>0</v>
      </c>
      <c r="J130" s="16">
        <v>570</v>
      </c>
      <c r="K130" s="16">
        <v>20</v>
      </c>
      <c r="L130" s="16">
        <v>0</v>
      </c>
      <c r="M130" s="16">
        <v>0</v>
      </c>
      <c r="N130" s="16">
        <v>22</v>
      </c>
      <c r="O130" s="16">
        <v>466</v>
      </c>
      <c r="P130" s="15" t="s">
        <v>19</v>
      </c>
    </row>
    <row r="131" s="3" customFormat="1" customHeight="1" spans="1:16">
      <c r="A131" s="13" t="s">
        <v>134</v>
      </c>
      <c r="B131" s="14">
        <f>SUM(B133:B139)</f>
        <v>31853.5</v>
      </c>
      <c r="C131" s="14">
        <f t="shared" ref="C131:O131" si="55">SUM(C133:C139)</f>
        <v>27170.5</v>
      </c>
      <c r="D131" s="14">
        <f t="shared" si="55"/>
        <v>4683</v>
      </c>
      <c r="E131" s="14">
        <f t="shared" si="55"/>
        <v>27170.5</v>
      </c>
      <c r="F131" s="14">
        <f t="shared" si="55"/>
        <v>-769</v>
      </c>
      <c r="G131" s="14">
        <f t="shared" si="55"/>
        <v>3080</v>
      </c>
      <c r="H131" s="14">
        <f t="shared" si="55"/>
        <v>0</v>
      </c>
      <c r="I131" s="14">
        <f t="shared" si="55"/>
        <v>3080</v>
      </c>
      <c r="J131" s="14">
        <f t="shared" si="55"/>
        <v>1875</v>
      </c>
      <c r="K131" s="14">
        <f t="shared" si="55"/>
        <v>135</v>
      </c>
      <c r="L131" s="14">
        <f t="shared" si="55"/>
        <v>301</v>
      </c>
      <c r="M131" s="14">
        <f t="shared" si="55"/>
        <v>0</v>
      </c>
      <c r="N131" s="14">
        <f t="shared" si="55"/>
        <v>61</v>
      </c>
      <c r="O131" s="14">
        <f t="shared" si="55"/>
        <v>0</v>
      </c>
      <c r="P131" s="24" t="s">
        <v>19</v>
      </c>
    </row>
    <row r="132" s="1" customFormat="1" ht="29" customHeight="1" spans="1:16">
      <c r="A132" s="17" t="s">
        <v>44</v>
      </c>
      <c r="B132" s="18">
        <f>SUM(B133:B135)</f>
        <v>12295.2</v>
      </c>
      <c r="C132" s="18">
        <f t="shared" ref="C132:O132" si="56">SUM(C133:C135)</f>
        <v>8841.2</v>
      </c>
      <c r="D132" s="18">
        <f t="shared" si="56"/>
        <v>3454</v>
      </c>
      <c r="E132" s="18">
        <f t="shared" si="56"/>
        <v>8841.2</v>
      </c>
      <c r="F132" s="18">
        <f t="shared" si="56"/>
        <v>-337</v>
      </c>
      <c r="G132" s="18">
        <f t="shared" si="56"/>
        <v>3080</v>
      </c>
      <c r="H132" s="18">
        <f t="shared" si="56"/>
        <v>0</v>
      </c>
      <c r="I132" s="18">
        <f t="shared" si="56"/>
        <v>3080</v>
      </c>
      <c r="J132" s="18">
        <f t="shared" si="56"/>
        <v>675</v>
      </c>
      <c r="K132" s="18">
        <f t="shared" si="56"/>
        <v>19</v>
      </c>
      <c r="L132" s="18">
        <f t="shared" si="56"/>
        <v>0</v>
      </c>
      <c r="M132" s="18">
        <f t="shared" si="56"/>
        <v>0</v>
      </c>
      <c r="N132" s="18">
        <f t="shared" si="56"/>
        <v>17</v>
      </c>
      <c r="O132" s="18">
        <f t="shared" si="56"/>
        <v>0</v>
      </c>
      <c r="P132" s="25"/>
    </row>
    <row r="133" ht="26" customHeight="1" spans="1:16">
      <c r="A133" s="15" t="s">
        <v>135</v>
      </c>
      <c r="B133" s="16">
        <f t="shared" ref="B133:B139" si="57">C133+D133</f>
        <v>8841.2</v>
      </c>
      <c r="C133" s="16">
        <f t="shared" ref="C133:C139" si="58">E133+H133</f>
        <v>8841.2</v>
      </c>
      <c r="D133" s="16">
        <f t="shared" ref="D133:D139" si="59">F133+I133+J133+K133+L133+M133+N133+O133</f>
        <v>0</v>
      </c>
      <c r="E133" s="16">
        <v>8841.2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5" t="s">
        <v>19</v>
      </c>
    </row>
    <row r="134" customHeight="1" spans="1:16">
      <c r="A134" s="15" t="s">
        <v>136</v>
      </c>
      <c r="B134" s="16">
        <f t="shared" si="57"/>
        <v>3292</v>
      </c>
      <c r="C134" s="16">
        <f t="shared" si="58"/>
        <v>0</v>
      </c>
      <c r="D134" s="16">
        <f t="shared" si="59"/>
        <v>3292</v>
      </c>
      <c r="E134" s="16">
        <v>0</v>
      </c>
      <c r="F134" s="16">
        <v>-337</v>
      </c>
      <c r="G134" s="16">
        <v>3080</v>
      </c>
      <c r="H134" s="16">
        <v>0</v>
      </c>
      <c r="I134" s="16">
        <v>3080</v>
      </c>
      <c r="J134" s="16">
        <v>525</v>
      </c>
      <c r="K134" s="16">
        <v>13</v>
      </c>
      <c r="L134" s="16">
        <v>0</v>
      </c>
      <c r="M134" s="16">
        <v>0</v>
      </c>
      <c r="N134" s="16">
        <v>11</v>
      </c>
      <c r="O134" s="16">
        <v>0</v>
      </c>
      <c r="P134" s="15" t="s">
        <v>19</v>
      </c>
    </row>
    <row r="135" customHeight="1" spans="1:16">
      <c r="A135" s="15" t="s">
        <v>137</v>
      </c>
      <c r="B135" s="16">
        <f t="shared" si="57"/>
        <v>162</v>
      </c>
      <c r="C135" s="16">
        <f t="shared" si="58"/>
        <v>0</v>
      </c>
      <c r="D135" s="16">
        <f t="shared" si="59"/>
        <v>162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150</v>
      </c>
      <c r="K135" s="16">
        <v>6</v>
      </c>
      <c r="L135" s="16">
        <v>0</v>
      </c>
      <c r="M135" s="16">
        <v>0</v>
      </c>
      <c r="N135" s="16">
        <v>6</v>
      </c>
      <c r="O135" s="16">
        <v>0</v>
      </c>
      <c r="P135" s="15" t="s">
        <v>19</v>
      </c>
    </row>
    <row r="136" customHeight="1" spans="1:16">
      <c r="A136" s="15" t="s">
        <v>138</v>
      </c>
      <c r="B136" s="16">
        <f t="shared" si="57"/>
        <v>13804.7</v>
      </c>
      <c r="C136" s="16">
        <f t="shared" si="58"/>
        <v>13230.7</v>
      </c>
      <c r="D136" s="16">
        <f t="shared" si="59"/>
        <v>574</v>
      </c>
      <c r="E136" s="16">
        <v>13230.7</v>
      </c>
      <c r="F136" s="16">
        <v>-297</v>
      </c>
      <c r="G136" s="16">
        <v>0</v>
      </c>
      <c r="H136" s="16">
        <v>0</v>
      </c>
      <c r="I136" s="16">
        <v>0</v>
      </c>
      <c r="J136" s="16">
        <v>750</v>
      </c>
      <c r="K136" s="16">
        <v>95</v>
      </c>
      <c r="L136" s="16">
        <v>0</v>
      </c>
      <c r="M136" s="16">
        <v>0</v>
      </c>
      <c r="N136" s="16">
        <v>26</v>
      </c>
      <c r="O136" s="16">
        <v>0</v>
      </c>
      <c r="P136" s="15" t="s">
        <v>19</v>
      </c>
    </row>
    <row r="137" customHeight="1" spans="1:16">
      <c r="A137" s="15" t="s">
        <v>139</v>
      </c>
      <c r="B137" s="16">
        <f t="shared" si="57"/>
        <v>2650.1</v>
      </c>
      <c r="C137" s="16">
        <f t="shared" si="58"/>
        <v>2235.1</v>
      </c>
      <c r="D137" s="16">
        <f t="shared" si="59"/>
        <v>415</v>
      </c>
      <c r="E137" s="16">
        <v>2235.1</v>
      </c>
      <c r="F137" s="16">
        <v>-97</v>
      </c>
      <c r="G137" s="16">
        <v>0</v>
      </c>
      <c r="H137" s="16">
        <v>0</v>
      </c>
      <c r="I137" s="16">
        <v>0</v>
      </c>
      <c r="J137" s="16">
        <v>195</v>
      </c>
      <c r="K137" s="16">
        <v>9</v>
      </c>
      <c r="L137" s="16">
        <v>301</v>
      </c>
      <c r="M137" s="16">
        <v>0</v>
      </c>
      <c r="N137" s="16">
        <v>7</v>
      </c>
      <c r="O137" s="16">
        <v>0</v>
      </c>
      <c r="P137" s="15" t="s">
        <v>19</v>
      </c>
    </row>
    <row r="138" customHeight="1" spans="1:16">
      <c r="A138" s="15" t="s">
        <v>140</v>
      </c>
      <c r="B138" s="16">
        <f t="shared" si="57"/>
        <v>1567.9</v>
      </c>
      <c r="C138" s="16">
        <f t="shared" si="58"/>
        <v>1420.9</v>
      </c>
      <c r="D138" s="16">
        <f t="shared" si="59"/>
        <v>147</v>
      </c>
      <c r="E138" s="16">
        <v>1420.9</v>
      </c>
      <c r="F138" s="16">
        <v>0</v>
      </c>
      <c r="G138" s="16">
        <v>0</v>
      </c>
      <c r="H138" s="16">
        <v>0</v>
      </c>
      <c r="I138" s="16">
        <v>0</v>
      </c>
      <c r="J138" s="16">
        <v>135</v>
      </c>
      <c r="K138" s="16">
        <v>6</v>
      </c>
      <c r="L138" s="16">
        <v>0</v>
      </c>
      <c r="M138" s="16">
        <v>0</v>
      </c>
      <c r="N138" s="16">
        <v>6</v>
      </c>
      <c r="O138" s="16">
        <v>0</v>
      </c>
      <c r="P138" s="15" t="s">
        <v>19</v>
      </c>
    </row>
    <row r="139" customHeight="1" spans="1:16">
      <c r="A139" s="15" t="s">
        <v>141</v>
      </c>
      <c r="B139" s="16">
        <f t="shared" si="57"/>
        <v>1535.6</v>
      </c>
      <c r="C139" s="16">
        <f t="shared" si="58"/>
        <v>1442.6</v>
      </c>
      <c r="D139" s="16">
        <f t="shared" si="59"/>
        <v>93</v>
      </c>
      <c r="E139" s="16">
        <v>1442.6</v>
      </c>
      <c r="F139" s="16">
        <v>-38</v>
      </c>
      <c r="G139" s="16">
        <v>0</v>
      </c>
      <c r="H139" s="16">
        <v>0</v>
      </c>
      <c r="I139" s="16">
        <v>0</v>
      </c>
      <c r="J139" s="16">
        <v>120</v>
      </c>
      <c r="K139" s="16">
        <v>6</v>
      </c>
      <c r="L139" s="16">
        <v>0</v>
      </c>
      <c r="M139" s="16">
        <v>0</v>
      </c>
      <c r="N139" s="16">
        <v>5</v>
      </c>
      <c r="O139" s="16">
        <v>0</v>
      </c>
      <c r="P139" s="15" t="s">
        <v>19</v>
      </c>
    </row>
    <row r="140" s="3" customFormat="1" customHeight="1" spans="1:16">
      <c r="A140" s="13" t="s">
        <v>142</v>
      </c>
      <c r="B140" s="14">
        <f>SUM(B142:B152)</f>
        <v>64108.2</v>
      </c>
      <c r="C140" s="14">
        <f t="shared" ref="C140:O140" si="60">SUM(C142:C152)</f>
        <v>52739.2</v>
      </c>
      <c r="D140" s="14">
        <f t="shared" si="60"/>
        <v>11369</v>
      </c>
      <c r="E140" s="14">
        <f t="shared" si="60"/>
        <v>43359.2</v>
      </c>
      <c r="F140" s="14">
        <f t="shared" si="60"/>
        <v>0</v>
      </c>
      <c r="G140" s="14">
        <f t="shared" si="60"/>
        <v>14211</v>
      </c>
      <c r="H140" s="14">
        <f t="shared" si="60"/>
        <v>9380</v>
      </c>
      <c r="I140" s="14">
        <f t="shared" si="60"/>
        <v>4831</v>
      </c>
      <c r="J140" s="14">
        <f t="shared" si="60"/>
        <v>2310</v>
      </c>
      <c r="K140" s="14">
        <f t="shared" si="60"/>
        <v>188</v>
      </c>
      <c r="L140" s="14">
        <f t="shared" si="60"/>
        <v>927</v>
      </c>
      <c r="M140" s="14">
        <f t="shared" si="60"/>
        <v>2000</v>
      </c>
      <c r="N140" s="14">
        <f t="shared" si="60"/>
        <v>124</v>
      </c>
      <c r="O140" s="14">
        <f t="shared" si="60"/>
        <v>989</v>
      </c>
      <c r="P140" s="24" t="s">
        <v>19</v>
      </c>
    </row>
    <row r="141" s="1" customFormat="1" ht="26" customHeight="1" spans="1:16">
      <c r="A141" s="17" t="s">
        <v>44</v>
      </c>
      <c r="B141" s="18">
        <f>SUM(B142:B145)</f>
        <v>23326</v>
      </c>
      <c r="C141" s="18">
        <f t="shared" ref="C141:O141" si="61">SUM(C142:C145)</f>
        <v>21111</v>
      </c>
      <c r="D141" s="18">
        <f t="shared" si="61"/>
        <v>2215</v>
      </c>
      <c r="E141" s="18">
        <f t="shared" si="61"/>
        <v>17731</v>
      </c>
      <c r="F141" s="18">
        <f t="shared" si="61"/>
        <v>0</v>
      </c>
      <c r="G141" s="18">
        <f t="shared" si="61"/>
        <v>3591</v>
      </c>
      <c r="H141" s="18">
        <f t="shared" si="61"/>
        <v>3380</v>
      </c>
      <c r="I141" s="18">
        <f t="shared" si="61"/>
        <v>211</v>
      </c>
      <c r="J141" s="18">
        <f t="shared" si="61"/>
        <v>900</v>
      </c>
      <c r="K141" s="18">
        <f t="shared" si="61"/>
        <v>41</v>
      </c>
      <c r="L141" s="18">
        <f t="shared" si="61"/>
        <v>16</v>
      </c>
      <c r="M141" s="18">
        <f t="shared" si="61"/>
        <v>1000</v>
      </c>
      <c r="N141" s="18">
        <f t="shared" si="61"/>
        <v>47</v>
      </c>
      <c r="O141" s="18">
        <f t="shared" si="61"/>
        <v>0</v>
      </c>
      <c r="P141" s="25"/>
    </row>
    <row r="142" ht="27" customHeight="1" spans="1:16">
      <c r="A142" s="15" t="s">
        <v>143</v>
      </c>
      <c r="B142" s="16">
        <f t="shared" ref="B142:B152" si="62">C142+D142</f>
        <v>17731</v>
      </c>
      <c r="C142" s="16">
        <f t="shared" ref="C142:C152" si="63">E142+H142</f>
        <v>17731</v>
      </c>
      <c r="D142" s="16">
        <f t="shared" ref="D142:D152" si="64">F142+I142+J142+K142+L142+M142+N142+O142</f>
        <v>0</v>
      </c>
      <c r="E142" s="16">
        <v>17731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5" t="s">
        <v>19</v>
      </c>
    </row>
    <row r="143" customHeight="1" spans="1:16">
      <c r="A143" s="15" t="s">
        <v>144</v>
      </c>
      <c r="B143" s="16">
        <f t="shared" si="62"/>
        <v>269</v>
      </c>
      <c r="C143" s="16">
        <f t="shared" si="63"/>
        <v>0</v>
      </c>
      <c r="D143" s="16">
        <f t="shared" si="64"/>
        <v>269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240</v>
      </c>
      <c r="K143" s="16">
        <v>13</v>
      </c>
      <c r="L143" s="16">
        <v>0</v>
      </c>
      <c r="M143" s="16">
        <v>0</v>
      </c>
      <c r="N143" s="16">
        <v>16</v>
      </c>
      <c r="O143" s="16">
        <v>0</v>
      </c>
      <c r="P143" s="15" t="s">
        <v>19</v>
      </c>
    </row>
    <row r="144" customHeight="1" spans="1:16">
      <c r="A144" s="15" t="s">
        <v>145</v>
      </c>
      <c r="B144" s="16">
        <f t="shared" si="62"/>
        <v>3775</v>
      </c>
      <c r="C144" s="16">
        <f t="shared" si="63"/>
        <v>3380</v>
      </c>
      <c r="D144" s="16">
        <f t="shared" si="64"/>
        <v>395</v>
      </c>
      <c r="E144" s="16">
        <v>0</v>
      </c>
      <c r="F144" s="16">
        <v>0</v>
      </c>
      <c r="G144" s="16">
        <v>3591</v>
      </c>
      <c r="H144" s="16">
        <v>3380</v>
      </c>
      <c r="I144" s="16">
        <v>211</v>
      </c>
      <c r="J144" s="16">
        <v>165</v>
      </c>
      <c r="K144" s="16">
        <v>10</v>
      </c>
      <c r="L144" s="16">
        <v>0</v>
      </c>
      <c r="M144" s="16">
        <v>0</v>
      </c>
      <c r="N144" s="16">
        <v>9</v>
      </c>
      <c r="O144" s="16">
        <v>0</v>
      </c>
      <c r="P144" s="15" t="s">
        <v>19</v>
      </c>
    </row>
    <row r="145" customHeight="1" spans="1:16">
      <c r="A145" s="15" t="s">
        <v>146</v>
      </c>
      <c r="B145" s="16">
        <f t="shared" si="62"/>
        <v>1551</v>
      </c>
      <c r="C145" s="16">
        <f t="shared" si="63"/>
        <v>0</v>
      </c>
      <c r="D145" s="16">
        <f t="shared" si="64"/>
        <v>1551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495</v>
      </c>
      <c r="K145" s="16">
        <v>18</v>
      </c>
      <c r="L145" s="16">
        <v>16</v>
      </c>
      <c r="M145" s="16">
        <v>1000</v>
      </c>
      <c r="N145" s="16">
        <v>22</v>
      </c>
      <c r="O145" s="16">
        <v>0</v>
      </c>
      <c r="P145" s="15" t="s">
        <v>19</v>
      </c>
    </row>
    <row r="146" customHeight="1" spans="1:16">
      <c r="A146" s="15" t="s">
        <v>147</v>
      </c>
      <c r="B146" s="16">
        <f t="shared" si="62"/>
        <v>5553.2</v>
      </c>
      <c r="C146" s="16">
        <f t="shared" si="63"/>
        <v>4482.2</v>
      </c>
      <c r="D146" s="16">
        <f t="shared" si="64"/>
        <v>1071</v>
      </c>
      <c r="E146" s="16">
        <v>4482.2</v>
      </c>
      <c r="F146" s="16">
        <v>0</v>
      </c>
      <c r="G146" s="16">
        <v>0</v>
      </c>
      <c r="H146" s="16">
        <v>0</v>
      </c>
      <c r="I146" s="16">
        <v>0</v>
      </c>
      <c r="J146" s="16">
        <v>240</v>
      </c>
      <c r="K146" s="16">
        <v>11</v>
      </c>
      <c r="L146" s="16">
        <v>496</v>
      </c>
      <c r="M146" s="16">
        <v>0</v>
      </c>
      <c r="N146" s="16">
        <v>11</v>
      </c>
      <c r="O146" s="16">
        <v>313</v>
      </c>
      <c r="P146" s="15" t="s">
        <v>19</v>
      </c>
    </row>
    <row r="147" customHeight="1" spans="1:16">
      <c r="A147" s="15" t="s">
        <v>148</v>
      </c>
      <c r="B147" s="16">
        <f t="shared" si="62"/>
        <v>4107.6</v>
      </c>
      <c r="C147" s="16">
        <f t="shared" si="63"/>
        <v>3750.6</v>
      </c>
      <c r="D147" s="16">
        <f t="shared" si="64"/>
        <v>357</v>
      </c>
      <c r="E147" s="16">
        <v>3750.6</v>
      </c>
      <c r="F147" s="16">
        <v>0</v>
      </c>
      <c r="G147" s="16">
        <v>0</v>
      </c>
      <c r="H147" s="16">
        <v>0</v>
      </c>
      <c r="I147" s="16">
        <v>0</v>
      </c>
      <c r="J147" s="16">
        <v>300</v>
      </c>
      <c r="K147" s="16">
        <v>9</v>
      </c>
      <c r="L147" s="16">
        <v>39</v>
      </c>
      <c r="M147" s="16">
        <v>0</v>
      </c>
      <c r="N147" s="16">
        <v>9</v>
      </c>
      <c r="O147" s="16">
        <v>0</v>
      </c>
      <c r="P147" s="15" t="s">
        <v>19</v>
      </c>
    </row>
    <row r="148" customHeight="1" spans="1:16">
      <c r="A148" s="15" t="s">
        <v>149</v>
      </c>
      <c r="B148" s="16">
        <f t="shared" si="62"/>
        <v>8406.1</v>
      </c>
      <c r="C148" s="16">
        <f t="shared" si="63"/>
        <v>4799.1</v>
      </c>
      <c r="D148" s="16">
        <f t="shared" si="64"/>
        <v>3607</v>
      </c>
      <c r="E148" s="16">
        <v>4799.1</v>
      </c>
      <c r="F148" s="16">
        <v>0</v>
      </c>
      <c r="G148" s="16">
        <v>3300</v>
      </c>
      <c r="H148" s="16">
        <v>0</v>
      </c>
      <c r="I148" s="16">
        <v>3300</v>
      </c>
      <c r="J148" s="16">
        <v>195</v>
      </c>
      <c r="K148" s="16">
        <v>85</v>
      </c>
      <c r="L148" s="16">
        <v>12</v>
      </c>
      <c r="M148" s="16">
        <v>0</v>
      </c>
      <c r="N148" s="16">
        <v>15</v>
      </c>
      <c r="O148" s="16">
        <v>0</v>
      </c>
      <c r="P148" s="15" t="s">
        <v>19</v>
      </c>
    </row>
    <row r="149" customHeight="1" spans="1:16">
      <c r="A149" s="15" t="s">
        <v>150</v>
      </c>
      <c r="B149" s="16">
        <f t="shared" si="62"/>
        <v>3704.8</v>
      </c>
      <c r="C149" s="16">
        <f t="shared" si="63"/>
        <v>3109.8</v>
      </c>
      <c r="D149" s="16">
        <f t="shared" si="64"/>
        <v>595</v>
      </c>
      <c r="E149" s="16">
        <v>3109.8</v>
      </c>
      <c r="F149" s="16">
        <v>0</v>
      </c>
      <c r="G149" s="16">
        <v>0</v>
      </c>
      <c r="H149" s="16">
        <v>0</v>
      </c>
      <c r="I149" s="16">
        <v>0</v>
      </c>
      <c r="J149" s="16">
        <v>195</v>
      </c>
      <c r="K149" s="16">
        <v>10</v>
      </c>
      <c r="L149" s="16">
        <v>29</v>
      </c>
      <c r="M149" s="16">
        <v>0</v>
      </c>
      <c r="N149" s="16">
        <v>10</v>
      </c>
      <c r="O149" s="16">
        <v>351</v>
      </c>
      <c r="P149" s="15" t="s">
        <v>19</v>
      </c>
    </row>
    <row r="150" customHeight="1" spans="1:16">
      <c r="A150" s="15" t="s">
        <v>151</v>
      </c>
      <c r="B150" s="16">
        <f t="shared" si="62"/>
        <v>4418.4</v>
      </c>
      <c r="C150" s="16">
        <f t="shared" si="63"/>
        <v>3264.4</v>
      </c>
      <c r="D150" s="16">
        <f t="shared" si="64"/>
        <v>1154</v>
      </c>
      <c r="E150" s="16">
        <v>3264.4</v>
      </c>
      <c r="F150" s="16">
        <v>0</v>
      </c>
      <c r="G150" s="16">
        <v>0</v>
      </c>
      <c r="H150" s="16">
        <v>0</v>
      </c>
      <c r="I150" s="16">
        <v>0</v>
      </c>
      <c r="J150" s="16">
        <v>120</v>
      </c>
      <c r="K150" s="16">
        <v>10</v>
      </c>
      <c r="L150" s="16">
        <v>14</v>
      </c>
      <c r="M150" s="16">
        <v>1000</v>
      </c>
      <c r="N150" s="16">
        <v>10</v>
      </c>
      <c r="O150" s="16">
        <v>0</v>
      </c>
      <c r="P150" s="15" t="s">
        <v>19</v>
      </c>
    </row>
    <row r="151" customHeight="1" spans="1:16">
      <c r="A151" s="15" t="s">
        <v>152</v>
      </c>
      <c r="B151" s="16">
        <f t="shared" si="62"/>
        <v>11598.5</v>
      </c>
      <c r="C151" s="16">
        <f t="shared" si="63"/>
        <v>9786.5</v>
      </c>
      <c r="D151" s="16">
        <f t="shared" si="64"/>
        <v>1812</v>
      </c>
      <c r="E151" s="16">
        <v>3786.5</v>
      </c>
      <c r="F151" s="16">
        <v>0</v>
      </c>
      <c r="G151" s="16">
        <v>7320</v>
      </c>
      <c r="H151" s="16">
        <v>6000</v>
      </c>
      <c r="I151" s="16">
        <v>1320</v>
      </c>
      <c r="J151" s="16">
        <v>150</v>
      </c>
      <c r="K151" s="16">
        <v>10</v>
      </c>
      <c r="L151" s="16">
        <v>321</v>
      </c>
      <c r="M151" s="16">
        <v>0</v>
      </c>
      <c r="N151" s="16">
        <v>11</v>
      </c>
      <c r="O151" s="16">
        <v>0</v>
      </c>
      <c r="P151" s="15" t="s">
        <v>19</v>
      </c>
    </row>
    <row r="152" customHeight="1" spans="1:16">
      <c r="A152" s="15" t="s">
        <v>153</v>
      </c>
      <c r="B152" s="16">
        <f t="shared" si="62"/>
        <v>2993.6</v>
      </c>
      <c r="C152" s="16">
        <f t="shared" si="63"/>
        <v>2435.6</v>
      </c>
      <c r="D152" s="16">
        <f t="shared" si="64"/>
        <v>558</v>
      </c>
      <c r="E152" s="16">
        <v>2435.6</v>
      </c>
      <c r="F152" s="16">
        <v>0</v>
      </c>
      <c r="G152" s="16">
        <v>0</v>
      </c>
      <c r="H152" s="16">
        <v>0</v>
      </c>
      <c r="I152" s="16">
        <v>0</v>
      </c>
      <c r="J152" s="16">
        <v>210</v>
      </c>
      <c r="K152" s="16">
        <v>12</v>
      </c>
      <c r="L152" s="16">
        <v>0</v>
      </c>
      <c r="M152" s="16">
        <v>0</v>
      </c>
      <c r="N152" s="16">
        <v>11</v>
      </c>
      <c r="O152" s="16">
        <v>325</v>
      </c>
      <c r="P152" s="15" t="s">
        <v>19</v>
      </c>
    </row>
    <row r="153" s="3" customFormat="1" customHeight="1" spans="1:16">
      <c r="A153" s="13" t="s">
        <v>154</v>
      </c>
      <c r="B153" s="14">
        <f>SUM(B155:B161)</f>
        <v>42526.7</v>
      </c>
      <c r="C153" s="14">
        <f t="shared" ref="C153:O153" si="65">SUM(C155:C161)</f>
        <v>38626.7</v>
      </c>
      <c r="D153" s="14">
        <f t="shared" si="65"/>
        <v>3900</v>
      </c>
      <c r="E153" s="14">
        <f t="shared" si="65"/>
        <v>33606.7</v>
      </c>
      <c r="F153" s="14">
        <f t="shared" si="65"/>
        <v>-861</v>
      </c>
      <c r="G153" s="14">
        <f t="shared" si="65"/>
        <v>5495</v>
      </c>
      <c r="H153" s="14">
        <f t="shared" si="65"/>
        <v>5020</v>
      </c>
      <c r="I153" s="14">
        <f t="shared" si="65"/>
        <v>475</v>
      </c>
      <c r="J153" s="14">
        <f t="shared" si="65"/>
        <v>1665</v>
      </c>
      <c r="K153" s="14">
        <f t="shared" si="65"/>
        <v>70</v>
      </c>
      <c r="L153" s="14">
        <f t="shared" si="65"/>
        <v>0</v>
      </c>
      <c r="M153" s="14">
        <f t="shared" si="65"/>
        <v>1000</v>
      </c>
      <c r="N153" s="14">
        <f t="shared" si="65"/>
        <v>77</v>
      </c>
      <c r="O153" s="14">
        <f t="shared" si="65"/>
        <v>1474</v>
      </c>
      <c r="P153" s="24" t="s">
        <v>19</v>
      </c>
    </row>
    <row r="154" s="1" customFormat="1" ht="27" customHeight="1" spans="1:16">
      <c r="A154" s="17" t="s">
        <v>44</v>
      </c>
      <c r="B154" s="18">
        <f>SUM(B155:B157)</f>
        <v>8248.7</v>
      </c>
      <c r="C154" s="18">
        <f t="shared" ref="C154:O154" si="66">SUM(C155:C157)</f>
        <v>8256.7</v>
      </c>
      <c r="D154" s="18">
        <f t="shared" si="66"/>
        <v>-8</v>
      </c>
      <c r="E154" s="18">
        <f t="shared" si="66"/>
        <v>8256.7</v>
      </c>
      <c r="F154" s="18">
        <f t="shared" si="66"/>
        <v>-500</v>
      </c>
      <c r="G154" s="18">
        <f t="shared" si="66"/>
        <v>0</v>
      </c>
      <c r="H154" s="18">
        <f t="shared" si="66"/>
        <v>0</v>
      </c>
      <c r="I154" s="18">
        <f t="shared" si="66"/>
        <v>0</v>
      </c>
      <c r="J154" s="18">
        <f t="shared" si="66"/>
        <v>450</v>
      </c>
      <c r="K154" s="18">
        <f t="shared" si="66"/>
        <v>21</v>
      </c>
      <c r="L154" s="18">
        <f t="shared" si="66"/>
        <v>0</v>
      </c>
      <c r="M154" s="18">
        <f t="shared" si="66"/>
        <v>0</v>
      </c>
      <c r="N154" s="18">
        <f t="shared" si="66"/>
        <v>21</v>
      </c>
      <c r="O154" s="18">
        <f t="shared" si="66"/>
        <v>0</v>
      </c>
      <c r="P154" s="25"/>
    </row>
    <row r="155" ht="27" customHeight="1" spans="1:16">
      <c r="A155" s="15" t="s">
        <v>155</v>
      </c>
      <c r="B155" s="16">
        <f t="shared" ref="B155:B161" si="67">C155+D155</f>
        <v>8256.7</v>
      </c>
      <c r="C155" s="16">
        <f t="shared" ref="C155:C161" si="68">E155+H155</f>
        <v>8256.7</v>
      </c>
      <c r="D155" s="16">
        <f t="shared" ref="D155:D161" si="69">F155+I155+J155+K155+L155+M155+N155+O155</f>
        <v>0</v>
      </c>
      <c r="E155" s="16">
        <v>8256.7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5" t="s">
        <v>19</v>
      </c>
    </row>
    <row r="156" customHeight="1" spans="1:16">
      <c r="A156" s="15" t="s">
        <v>156</v>
      </c>
      <c r="B156" s="16">
        <f t="shared" si="67"/>
        <v>-61</v>
      </c>
      <c r="C156" s="16">
        <f t="shared" si="68"/>
        <v>0</v>
      </c>
      <c r="D156" s="16">
        <f t="shared" si="69"/>
        <v>-61</v>
      </c>
      <c r="E156" s="16">
        <v>0</v>
      </c>
      <c r="F156" s="16">
        <v>-434</v>
      </c>
      <c r="G156" s="16">
        <v>0</v>
      </c>
      <c r="H156" s="16">
        <v>0</v>
      </c>
      <c r="I156" s="16">
        <v>0</v>
      </c>
      <c r="J156" s="16">
        <v>345</v>
      </c>
      <c r="K156" s="16">
        <v>14</v>
      </c>
      <c r="L156" s="16">
        <v>0</v>
      </c>
      <c r="M156" s="16">
        <v>0</v>
      </c>
      <c r="N156" s="16">
        <v>14</v>
      </c>
      <c r="O156" s="16">
        <v>0</v>
      </c>
      <c r="P156" s="15" t="s">
        <v>19</v>
      </c>
    </row>
    <row r="157" customHeight="1" spans="1:16">
      <c r="A157" s="15" t="s">
        <v>157</v>
      </c>
      <c r="B157" s="16">
        <f t="shared" si="67"/>
        <v>53</v>
      </c>
      <c r="C157" s="16">
        <f t="shared" si="68"/>
        <v>0</v>
      </c>
      <c r="D157" s="16">
        <f t="shared" si="69"/>
        <v>53</v>
      </c>
      <c r="E157" s="16">
        <v>0</v>
      </c>
      <c r="F157" s="16">
        <v>-66</v>
      </c>
      <c r="G157" s="16">
        <v>0</v>
      </c>
      <c r="H157" s="16">
        <v>0</v>
      </c>
      <c r="I157" s="16">
        <v>0</v>
      </c>
      <c r="J157" s="16">
        <v>105</v>
      </c>
      <c r="K157" s="16">
        <v>7</v>
      </c>
      <c r="L157" s="16">
        <v>0</v>
      </c>
      <c r="M157" s="16">
        <v>0</v>
      </c>
      <c r="N157" s="16">
        <v>7</v>
      </c>
      <c r="O157" s="16">
        <v>0</v>
      </c>
      <c r="P157" s="15" t="s">
        <v>19</v>
      </c>
    </row>
    <row r="158" customHeight="1" spans="1:16">
      <c r="A158" s="15" t="s">
        <v>158</v>
      </c>
      <c r="B158" s="16">
        <f t="shared" si="67"/>
        <v>10145.1</v>
      </c>
      <c r="C158" s="16">
        <f t="shared" si="68"/>
        <v>9261.1</v>
      </c>
      <c r="D158" s="16">
        <f t="shared" si="69"/>
        <v>884</v>
      </c>
      <c r="E158" s="16">
        <v>9261.1</v>
      </c>
      <c r="F158" s="16">
        <v>-199</v>
      </c>
      <c r="G158" s="16">
        <v>0</v>
      </c>
      <c r="H158" s="16">
        <v>0</v>
      </c>
      <c r="I158" s="16">
        <v>0</v>
      </c>
      <c r="J158" s="16">
        <v>510</v>
      </c>
      <c r="K158" s="16">
        <v>15</v>
      </c>
      <c r="L158" s="16">
        <v>0</v>
      </c>
      <c r="M158" s="16">
        <v>0</v>
      </c>
      <c r="N158" s="16">
        <v>18</v>
      </c>
      <c r="O158" s="16">
        <v>540</v>
      </c>
      <c r="P158" s="15" t="s">
        <v>19</v>
      </c>
    </row>
    <row r="159" customHeight="1" spans="1:16">
      <c r="A159" s="15" t="s">
        <v>159</v>
      </c>
      <c r="B159" s="16">
        <f t="shared" si="67"/>
        <v>6720.2</v>
      </c>
      <c r="C159" s="16">
        <f t="shared" si="68"/>
        <v>6087.2</v>
      </c>
      <c r="D159" s="16">
        <f t="shared" si="69"/>
        <v>633</v>
      </c>
      <c r="E159" s="16">
        <v>6087.2</v>
      </c>
      <c r="F159" s="16">
        <v>-117</v>
      </c>
      <c r="G159" s="16">
        <v>0</v>
      </c>
      <c r="H159" s="16">
        <v>0</v>
      </c>
      <c r="I159" s="16">
        <v>0</v>
      </c>
      <c r="J159" s="16">
        <v>330</v>
      </c>
      <c r="K159" s="16">
        <v>12</v>
      </c>
      <c r="L159" s="16">
        <v>0</v>
      </c>
      <c r="M159" s="16">
        <v>0</v>
      </c>
      <c r="N159" s="16">
        <v>13</v>
      </c>
      <c r="O159" s="16">
        <v>395</v>
      </c>
      <c r="P159" s="15" t="s">
        <v>19</v>
      </c>
    </row>
    <row r="160" customHeight="1" spans="1:16">
      <c r="A160" s="15" t="s">
        <v>160</v>
      </c>
      <c r="B160" s="16">
        <f t="shared" si="67"/>
        <v>10107.4</v>
      </c>
      <c r="C160" s="16">
        <f t="shared" si="68"/>
        <v>8159.4</v>
      </c>
      <c r="D160" s="16">
        <f t="shared" si="69"/>
        <v>1948</v>
      </c>
      <c r="E160" s="16">
        <v>8159.4</v>
      </c>
      <c r="F160" s="16">
        <v>0</v>
      </c>
      <c r="G160" s="16">
        <v>0</v>
      </c>
      <c r="H160" s="16">
        <v>0</v>
      </c>
      <c r="I160" s="16">
        <v>0</v>
      </c>
      <c r="J160" s="16">
        <v>375</v>
      </c>
      <c r="K160" s="16">
        <v>15</v>
      </c>
      <c r="L160" s="16">
        <v>0</v>
      </c>
      <c r="M160" s="16">
        <v>1000</v>
      </c>
      <c r="N160" s="16">
        <v>19</v>
      </c>
      <c r="O160" s="16">
        <v>539</v>
      </c>
      <c r="P160" s="15" t="s">
        <v>19</v>
      </c>
    </row>
    <row r="161" customHeight="1" spans="1:16">
      <c r="A161" s="15" t="s">
        <v>161</v>
      </c>
      <c r="B161" s="16">
        <f t="shared" si="67"/>
        <v>7305.3</v>
      </c>
      <c r="C161" s="16">
        <f t="shared" si="68"/>
        <v>6862.3</v>
      </c>
      <c r="D161" s="16">
        <f t="shared" si="69"/>
        <v>443</v>
      </c>
      <c r="E161" s="16">
        <v>1842.3</v>
      </c>
      <c r="F161" s="16">
        <v>-45</v>
      </c>
      <c r="G161" s="16">
        <v>5495</v>
      </c>
      <c r="H161" s="16">
        <v>5020</v>
      </c>
      <c r="I161" s="16">
        <v>475</v>
      </c>
      <c r="J161" s="16">
        <v>0</v>
      </c>
      <c r="K161" s="16">
        <v>7</v>
      </c>
      <c r="L161" s="16">
        <v>0</v>
      </c>
      <c r="M161" s="16">
        <v>0</v>
      </c>
      <c r="N161" s="16">
        <v>6</v>
      </c>
      <c r="O161" s="16">
        <v>0</v>
      </c>
      <c r="P161" s="15" t="s">
        <v>19</v>
      </c>
    </row>
    <row r="162" s="3" customFormat="1" customHeight="1" spans="1:16">
      <c r="A162" s="13" t="s">
        <v>162</v>
      </c>
      <c r="B162" s="14">
        <f>SUM(B164:B171)</f>
        <v>65850.2</v>
      </c>
      <c r="C162" s="14">
        <f t="shared" ref="C162:O162" si="70">SUM(C164:C171)</f>
        <v>54858.2</v>
      </c>
      <c r="D162" s="14">
        <f t="shared" si="70"/>
        <v>10992</v>
      </c>
      <c r="E162" s="14">
        <f t="shared" si="70"/>
        <v>54858.2</v>
      </c>
      <c r="F162" s="14">
        <f t="shared" si="70"/>
        <v>-993</v>
      </c>
      <c r="G162" s="14">
        <f t="shared" si="70"/>
        <v>6600</v>
      </c>
      <c r="H162" s="14">
        <f t="shared" si="70"/>
        <v>0</v>
      </c>
      <c r="I162" s="14">
        <f t="shared" si="70"/>
        <v>6600</v>
      </c>
      <c r="J162" s="14">
        <f t="shared" si="70"/>
        <v>4020</v>
      </c>
      <c r="K162" s="14">
        <f t="shared" si="70"/>
        <v>202</v>
      </c>
      <c r="L162" s="14">
        <f t="shared" si="70"/>
        <v>0</v>
      </c>
      <c r="M162" s="14">
        <f t="shared" si="70"/>
        <v>0</v>
      </c>
      <c r="N162" s="14">
        <f t="shared" si="70"/>
        <v>138</v>
      </c>
      <c r="O162" s="14">
        <f t="shared" si="70"/>
        <v>1025</v>
      </c>
      <c r="P162" s="24" t="s">
        <v>19</v>
      </c>
    </row>
    <row r="163" s="1" customFormat="1" ht="28" customHeight="1" spans="1:16">
      <c r="A163" s="17" t="s">
        <v>44</v>
      </c>
      <c r="B163" s="18">
        <f>SUM(B164:B166)</f>
        <v>14133.9</v>
      </c>
      <c r="C163" s="18">
        <f t="shared" ref="C163:O163" si="71">SUM(C164:C166)</f>
        <v>12785.9</v>
      </c>
      <c r="D163" s="18">
        <f t="shared" si="71"/>
        <v>1348</v>
      </c>
      <c r="E163" s="18">
        <f t="shared" si="71"/>
        <v>12785.9</v>
      </c>
      <c r="F163" s="18">
        <f t="shared" si="71"/>
        <v>18</v>
      </c>
      <c r="G163" s="18">
        <f t="shared" si="71"/>
        <v>0</v>
      </c>
      <c r="H163" s="18">
        <f t="shared" si="71"/>
        <v>0</v>
      </c>
      <c r="I163" s="18">
        <f t="shared" si="71"/>
        <v>0</v>
      </c>
      <c r="J163" s="18">
        <f t="shared" si="71"/>
        <v>990</v>
      </c>
      <c r="K163" s="18">
        <f t="shared" si="71"/>
        <v>100</v>
      </c>
      <c r="L163" s="18">
        <f t="shared" si="71"/>
        <v>0</v>
      </c>
      <c r="M163" s="18">
        <f t="shared" si="71"/>
        <v>0</v>
      </c>
      <c r="N163" s="18">
        <f t="shared" si="71"/>
        <v>32</v>
      </c>
      <c r="O163" s="18">
        <f t="shared" si="71"/>
        <v>208</v>
      </c>
      <c r="P163" s="25"/>
    </row>
    <row r="164" ht="26" customHeight="1" spans="1:16">
      <c r="A164" s="15" t="s">
        <v>163</v>
      </c>
      <c r="B164" s="16">
        <f t="shared" ref="B164:B171" si="72">C164+D164</f>
        <v>12785.9</v>
      </c>
      <c r="C164" s="16">
        <f t="shared" ref="C164:C171" si="73">E164+H164</f>
        <v>12785.9</v>
      </c>
      <c r="D164" s="16">
        <f t="shared" ref="D164:D171" si="74">F164+I164+J164+K164+L164+M164+N164+O164</f>
        <v>0</v>
      </c>
      <c r="E164" s="16">
        <v>12785.9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5" t="s">
        <v>19</v>
      </c>
    </row>
    <row r="165" customHeight="1" spans="1:16">
      <c r="A165" s="15" t="s">
        <v>164</v>
      </c>
      <c r="B165" s="16">
        <f t="shared" si="72"/>
        <v>459</v>
      </c>
      <c r="C165" s="16">
        <f t="shared" si="73"/>
        <v>0</v>
      </c>
      <c r="D165" s="16">
        <f t="shared" si="74"/>
        <v>459</v>
      </c>
      <c r="E165" s="16">
        <v>0</v>
      </c>
      <c r="F165" s="16">
        <v>-81</v>
      </c>
      <c r="G165" s="16">
        <v>0</v>
      </c>
      <c r="H165" s="16">
        <v>0</v>
      </c>
      <c r="I165" s="16">
        <v>0</v>
      </c>
      <c r="J165" s="16">
        <v>240</v>
      </c>
      <c r="K165" s="16">
        <v>82</v>
      </c>
      <c r="L165" s="16">
        <v>0</v>
      </c>
      <c r="M165" s="16">
        <v>0</v>
      </c>
      <c r="N165" s="16">
        <v>10</v>
      </c>
      <c r="O165" s="16">
        <v>208</v>
      </c>
      <c r="P165" s="15" t="s">
        <v>19</v>
      </c>
    </row>
    <row r="166" customHeight="1" spans="1:16">
      <c r="A166" s="15" t="s">
        <v>165</v>
      </c>
      <c r="B166" s="16">
        <f t="shared" si="72"/>
        <v>889</v>
      </c>
      <c r="C166" s="16">
        <f t="shared" si="73"/>
        <v>0</v>
      </c>
      <c r="D166" s="16">
        <f t="shared" si="74"/>
        <v>889</v>
      </c>
      <c r="E166" s="16">
        <v>0</v>
      </c>
      <c r="F166" s="16">
        <v>99</v>
      </c>
      <c r="G166" s="16">
        <v>0</v>
      </c>
      <c r="H166" s="16">
        <v>0</v>
      </c>
      <c r="I166" s="16">
        <v>0</v>
      </c>
      <c r="J166" s="16">
        <v>750</v>
      </c>
      <c r="K166" s="16">
        <v>18</v>
      </c>
      <c r="L166" s="16">
        <v>0</v>
      </c>
      <c r="M166" s="16">
        <v>0</v>
      </c>
      <c r="N166" s="16">
        <v>22</v>
      </c>
      <c r="O166" s="16">
        <v>0</v>
      </c>
      <c r="P166" s="15" t="s">
        <v>19</v>
      </c>
    </row>
    <row r="167" customHeight="1" spans="1:16">
      <c r="A167" s="15" t="s">
        <v>166</v>
      </c>
      <c r="B167" s="16">
        <f t="shared" si="72"/>
        <v>11126.4</v>
      </c>
      <c r="C167" s="16">
        <f t="shared" si="73"/>
        <v>10590.4</v>
      </c>
      <c r="D167" s="16">
        <f t="shared" si="74"/>
        <v>536</v>
      </c>
      <c r="E167" s="16">
        <v>10590.4</v>
      </c>
      <c r="F167" s="16">
        <v>-488</v>
      </c>
      <c r="G167" s="16">
        <v>0</v>
      </c>
      <c r="H167" s="16">
        <v>0</v>
      </c>
      <c r="I167" s="16">
        <v>0</v>
      </c>
      <c r="J167" s="16">
        <v>960</v>
      </c>
      <c r="K167" s="16">
        <v>30</v>
      </c>
      <c r="L167" s="16">
        <v>0</v>
      </c>
      <c r="M167" s="16">
        <v>0</v>
      </c>
      <c r="N167" s="16">
        <v>34</v>
      </c>
      <c r="O167" s="16">
        <v>0</v>
      </c>
      <c r="P167" s="15" t="s">
        <v>19</v>
      </c>
    </row>
    <row r="168" customHeight="1" spans="1:16">
      <c r="A168" s="15" t="s">
        <v>167</v>
      </c>
      <c r="B168" s="16">
        <f t="shared" si="72"/>
        <v>11739.3</v>
      </c>
      <c r="C168" s="16">
        <f t="shared" si="73"/>
        <v>4759.3</v>
      </c>
      <c r="D168" s="16">
        <f t="shared" si="74"/>
        <v>6980</v>
      </c>
      <c r="E168" s="16">
        <v>4759.3</v>
      </c>
      <c r="F168" s="16">
        <v>-311</v>
      </c>
      <c r="G168" s="16">
        <v>6600</v>
      </c>
      <c r="H168" s="16">
        <v>0</v>
      </c>
      <c r="I168" s="16">
        <v>6600</v>
      </c>
      <c r="J168" s="16">
        <v>405</v>
      </c>
      <c r="K168" s="16">
        <v>12</v>
      </c>
      <c r="L168" s="16">
        <v>0</v>
      </c>
      <c r="M168" s="16">
        <v>0</v>
      </c>
      <c r="N168" s="16">
        <v>11</v>
      </c>
      <c r="O168" s="16">
        <v>263</v>
      </c>
      <c r="P168" s="15" t="s">
        <v>19</v>
      </c>
    </row>
    <row r="169" customHeight="1" spans="1:16">
      <c r="A169" s="15" t="s">
        <v>168</v>
      </c>
      <c r="B169" s="16">
        <f t="shared" si="72"/>
        <v>10980.8</v>
      </c>
      <c r="C169" s="16">
        <f t="shared" si="73"/>
        <v>10340.8</v>
      </c>
      <c r="D169" s="16">
        <f t="shared" si="74"/>
        <v>640</v>
      </c>
      <c r="E169" s="16">
        <v>10340.8</v>
      </c>
      <c r="F169" s="16">
        <v>0</v>
      </c>
      <c r="G169" s="16">
        <v>0</v>
      </c>
      <c r="H169" s="16">
        <v>0</v>
      </c>
      <c r="I169" s="16">
        <v>0</v>
      </c>
      <c r="J169" s="16">
        <v>600</v>
      </c>
      <c r="K169" s="16">
        <v>19</v>
      </c>
      <c r="L169" s="16">
        <v>0</v>
      </c>
      <c r="M169" s="16">
        <v>0</v>
      </c>
      <c r="N169" s="16">
        <v>21</v>
      </c>
      <c r="O169" s="16">
        <v>0</v>
      </c>
      <c r="P169" s="15" t="s">
        <v>19</v>
      </c>
    </row>
    <row r="170" customHeight="1" spans="1:16">
      <c r="A170" s="15" t="s">
        <v>169</v>
      </c>
      <c r="B170" s="16">
        <f t="shared" si="72"/>
        <v>12189.6</v>
      </c>
      <c r="C170" s="16">
        <f t="shared" si="73"/>
        <v>10956.6</v>
      </c>
      <c r="D170" s="16">
        <f t="shared" si="74"/>
        <v>1233</v>
      </c>
      <c r="E170" s="16">
        <v>10956.6</v>
      </c>
      <c r="F170" s="16">
        <v>-40</v>
      </c>
      <c r="G170" s="16">
        <v>0</v>
      </c>
      <c r="H170" s="16">
        <v>0</v>
      </c>
      <c r="I170" s="16">
        <v>0</v>
      </c>
      <c r="J170" s="16">
        <v>675</v>
      </c>
      <c r="K170" s="16">
        <v>22</v>
      </c>
      <c r="L170" s="16">
        <v>0</v>
      </c>
      <c r="M170" s="16">
        <v>0</v>
      </c>
      <c r="N170" s="16">
        <v>22</v>
      </c>
      <c r="O170" s="16">
        <v>554</v>
      </c>
      <c r="P170" s="15" t="s">
        <v>19</v>
      </c>
    </row>
    <row r="171" customHeight="1" spans="1:16">
      <c r="A171" s="15" t="s">
        <v>170</v>
      </c>
      <c r="B171" s="16">
        <f t="shared" si="72"/>
        <v>5680.2</v>
      </c>
      <c r="C171" s="16">
        <f t="shared" si="73"/>
        <v>5425.2</v>
      </c>
      <c r="D171" s="16">
        <f t="shared" si="74"/>
        <v>255</v>
      </c>
      <c r="E171" s="16">
        <v>5425.2</v>
      </c>
      <c r="F171" s="16">
        <v>-172</v>
      </c>
      <c r="G171" s="16">
        <v>0</v>
      </c>
      <c r="H171" s="16">
        <v>0</v>
      </c>
      <c r="I171" s="16">
        <v>0</v>
      </c>
      <c r="J171" s="16">
        <v>390</v>
      </c>
      <c r="K171" s="16">
        <v>19</v>
      </c>
      <c r="L171" s="16">
        <v>0</v>
      </c>
      <c r="M171" s="16">
        <v>0</v>
      </c>
      <c r="N171" s="16">
        <v>18</v>
      </c>
      <c r="O171" s="16">
        <v>0</v>
      </c>
      <c r="P171" s="15" t="s">
        <v>19</v>
      </c>
    </row>
    <row r="172" s="3" customFormat="1" customHeight="1" spans="1:16">
      <c r="A172" s="13" t="s">
        <v>171</v>
      </c>
      <c r="B172" s="14">
        <f>SUM(B174:B182)</f>
        <v>8938.4</v>
      </c>
      <c r="C172" s="14">
        <f t="shared" ref="C172:O172" si="75">SUM(C174:C182)</f>
        <v>8772.4</v>
      </c>
      <c r="D172" s="14">
        <f t="shared" si="75"/>
        <v>166</v>
      </c>
      <c r="E172" s="14">
        <f t="shared" si="75"/>
        <v>8772.4</v>
      </c>
      <c r="F172" s="14">
        <f t="shared" si="75"/>
        <v>0</v>
      </c>
      <c r="G172" s="14">
        <f t="shared" si="75"/>
        <v>0</v>
      </c>
      <c r="H172" s="14">
        <f t="shared" si="75"/>
        <v>0</v>
      </c>
      <c r="I172" s="14">
        <f t="shared" si="75"/>
        <v>0</v>
      </c>
      <c r="J172" s="14">
        <f t="shared" si="75"/>
        <v>0</v>
      </c>
      <c r="K172" s="14">
        <f t="shared" si="75"/>
        <v>120</v>
      </c>
      <c r="L172" s="14">
        <f t="shared" si="75"/>
        <v>0</v>
      </c>
      <c r="M172" s="14">
        <f t="shared" si="75"/>
        <v>0</v>
      </c>
      <c r="N172" s="14">
        <f t="shared" si="75"/>
        <v>46</v>
      </c>
      <c r="O172" s="14">
        <f t="shared" si="75"/>
        <v>0</v>
      </c>
      <c r="P172" s="24" t="s">
        <v>19</v>
      </c>
    </row>
    <row r="173" s="1" customFormat="1" ht="29" customHeight="1" spans="1:16">
      <c r="A173" s="17" t="s">
        <v>44</v>
      </c>
      <c r="B173" s="18">
        <f>SUM(B174:B176)</f>
        <v>2676.1</v>
      </c>
      <c r="C173" s="18">
        <f t="shared" ref="C173:O173" si="76">SUM(C174:C176)</f>
        <v>2651.1</v>
      </c>
      <c r="D173" s="18">
        <f t="shared" si="76"/>
        <v>25</v>
      </c>
      <c r="E173" s="18">
        <f t="shared" si="76"/>
        <v>2651.1</v>
      </c>
      <c r="F173" s="18">
        <f t="shared" si="76"/>
        <v>0</v>
      </c>
      <c r="G173" s="18">
        <f t="shared" si="76"/>
        <v>0</v>
      </c>
      <c r="H173" s="18">
        <f t="shared" si="76"/>
        <v>0</v>
      </c>
      <c r="I173" s="18">
        <f t="shared" si="76"/>
        <v>0</v>
      </c>
      <c r="J173" s="18">
        <f t="shared" si="76"/>
        <v>0</v>
      </c>
      <c r="K173" s="18">
        <f t="shared" si="76"/>
        <v>14</v>
      </c>
      <c r="L173" s="18">
        <f t="shared" si="76"/>
        <v>0</v>
      </c>
      <c r="M173" s="18">
        <f t="shared" si="76"/>
        <v>0</v>
      </c>
      <c r="N173" s="18">
        <f t="shared" si="76"/>
        <v>11</v>
      </c>
      <c r="O173" s="18">
        <f t="shared" si="76"/>
        <v>0</v>
      </c>
      <c r="P173" s="25"/>
    </row>
    <row r="174" ht="26" customHeight="1" spans="1:16">
      <c r="A174" s="15" t="s">
        <v>172</v>
      </c>
      <c r="B174" s="16">
        <f t="shared" ref="B174:B182" si="77">C174+D174</f>
        <v>2651.1</v>
      </c>
      <c r="C174" s="16">
        <f t="shared" ref="C174:C182" si="78">E174+H174</f>
        <v>2651.1</v>
      </c>
      <c r="D174" s="16">
        <f t="shared" ref="D174:D182" si="79">F174+I174+J174+K174+L174+M174+N174+O174</f>
        <v>0</v>
      </c>
      <c r="E174" s="16">
        <v>2651.1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5" t="s">
        <v>19</v>
      </c>
    </row>
    <row r="175" customHeight="1" spans="1:16">
      <c r="A175" s="15" t="s">
        <v>173</v>
      </c>
      <c r="B175" s="16">
        <f t="shared" si="77"/>
        <v>12</v>
      </c>
      <c r="C175" s="16">
        <f t="shared" si="78"/>
        <v>0</v>
      </c>
      <c r="D175" s="16">
        <f t="shared" si="79"/>
        <v>12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7</v>
      </c>
      <c r="L175" s="16">
        <v>0</v>
      </c>
      <c r="M175" s="16">
        <v>0</v>
      </c>
      <c r="N175" s="16">
        <v>5</v>
      </c>
      <c r="O175" s="16">
        <v>0</v>
      </c>
      <c r="P175" s="15" t="s">
        <v>19</v>
      </c>
    </row>
    <row r="176" customHeight="1" spans="1:16">
      <c r="A176" s="15" t="s">
        <v>174</v>
      </c>
      <c r="B176" s="16">
        <f t="shared" si="77"/>
        <v>13</v>
      </c>
      <c r="C176" s="16">
        <f t="shared" si="78"/>
        <v>0</v>
      </c>
      <c r="D176" s="16">
        <f t="shared" si="79"/>
        <v>13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7</v>
      </c>
      <c r="L176" s="16">
        <v>0</v>
      </c>
      <c r="M176" s="16">
        <v>0</v>
      </c>
      <c r="N176" s="16">
        <v>6</v>
      </c>
      <c r="O176" s="16">
        <v>0</v>
      </c>
      <c r="P176" s="15" t="s">
        <v>19</v>
      </c>
    </row>
    <row r="177" customHeight="1" spans="1:16">
      <c r="A177" s="15" t="s">
        <v>175</v>
      </c>
      <c r="B177" s="16">
        <f t="shared" si="77"/>
        <v>892.6</v>
      </c>
      <c r="C177" s="16">
        <f t="shared" si="78"/>
        <v>882.6</v>
      </c>
      <c r="D177" s="16">
        <f t="shared" si="79"/>
        <v>10</v>
      </c>
      <c r="E177" s="16">
        <v>882.6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5</v>
      </c>
      <c r="L177" s="16">
        <v>0</v>
      </c>
      <c r="M177" s="16">
        <v>0</v>
      </c>
      <c r="N177" s="16">
        <v>5</v>
      </c>
      <c r="O177" s="16">
        <v>0</v>
      </c>
      <c r="P177" s="15" t="s">
        <v>19</v>
      </c>
    </row>
    <row r="178" customHeight="1" spans="1:16">
      <c r="A178" s="15" t="s">
        <v>176</v>
      </c>
      <c r="B178" s="16">
        <f t="shared" si="77"/>
        <v>2353.9</v>
      </c>
      <c r="C178" s="16">
        <f t="shared" si="78"/>
        <v>2333.9</v>
      </c>
      <c r="D178" s="16">
        <f t="shared" si="79"/>
        <v>20</v>
      </c>
      <c r="E178" s="16">
        <v>2333.9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8</v>
      </c>
      <c r="L178" s="16">
        <v>0</v>
      </c>
      <c r="M178" s="16">
        <v>0</v>
      </c>
      <c r="N178" s="16">
        <v>12</v>
      </c>
      <c r="O178" s="16">
        <v>0</v>
      </c>
      <c r="P178" s="15" t="s">
        <v>19</v>
      </c>
    </row>
    <row r="179" customHeight="1" spans="1:16">
      <c r="A179" s="15" t="s">
        <v>177</v>
      </c>
      <c r="B179" s="16">
        <f t="shared" si="77"/>
        <v>536.1</v>
      </c>
      <c r="C179" s="16">
        <f t="shared" si="78"/>
        <v>526.1</v>
      </c>
      <c r="D179" s="16">
        <f t="shared" si="79"/>
        <v>10</v>
      </c>
      <c r="E179" s="16">
        <v>526.1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5</v>
      </c>
      <c r="L179" s="16">
        <v>0</v>
      </c>
      <c r="M179" s="16">
        <v>0</v>
      </c>
      <c r="N179" s="16">
        <v>5</v>
      </c>
      <c r="O179" s="16">
        <v>0</v>
      </c>
      <c r="P179" s="15" t="s">
        <v>19</v>
      </c>
    </row>
    <row r="180" customHeight="1" spans="1:16">
      <c r="A180" s="15" t="s">
        <v>178</v>
      </c>
      <c r="B180" s="16">
        <f t="shared" si="77"/>
        <v>1154</v>
      </c>
      <c r="C180" s="16">
        <f t="shared" si="78"/>
        <v>1144</v>
      </c>
      <c r="D180" s="16">
        <f t="shared" si="79"/>
        <v>10</v>
      </c>
      <c r="E180" s="16">
        <v>1144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5</v>
      </c>
      <c r="L180" s="16">
        <v>0</v>
      </c>
      <c r="M180" s="16">
        <v>0</v>
      </c>
      <c r="N180" s="16">
        <v>5</v>
      </c>
      <c r="O180" s="16">
        <v>0</v>
      </c>
      <c r="P180" s="15" t="s">
        <v>19</v>
      </c>
    </row>
    <row r="181" customHeight="1" spans="1:16">
      <c r="A181" s="15" t="s">
        <v>179</v>
      </c>
      <c r="B181" s="16">
        <f t="shared" si="77"/>
        <v>773.9</v>
      </c>
      <c r="C181" s="16">
        <f t="shared" si="78"/>
        <v>764.9</v>
      </c>
      <c r="D181" s="16">
        <f t="shared" si="79"/>
        <v>9</v>
      </c>
      <c r="E181" s="16">
        <v>764.9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5</v>
      </c>
      <c r="L181" s="16">
        <v>0</v>
      </c>
      <c r="M181" s="16">
        <v>0</v>
      </c>
      <c r="N181" s="16">
        <v>4</v>
      </c>
      <c r="O181" s="16">
        <v>0</v>
      </c>
      <c r="P181" s="15" t="s">
        <v>19</v>
      </c>
    </row>
    <row r="182" customHeight="1" spans="1:16">
      <c r="A182" s="15" t="s">
        <v>180</v>
      </c>
      <c r="B182" s="16">
        <f t="shared" si="77"/>
        <v>551.8</v>
      </c>
      <c r="C182" s="16">
        <f t="shared" si="78"/>
        <v>469.8</v>
      </c>
      <c r="D182" s="16">
        <f t="shared" si="79"/>
        <v>82</v>
      </c>
      <c r="E182" s="16">
        <v>469.8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78</v>
      </c>
      <c r="L182" s="16">
        <v>0</v>
      </c>
      <c r="M182" s="16">
        <v>0</v>
      </c>
      <c r="N182" s="16">
        <v>4</v>
      </c>
      <c r="O182" s="16">
        <v>0</v>
      </c>
      <c r="P182" s="15" t="s">
        <v>19</v>
      </c>
    </row>
    <row r="183" s="3" customFormat="1" customHeight="1" spans="1:16">
      <c r="A183" s="13" t="s">
        <v>181</v>
      </c>
      <c r="B183" s="14">
        <f>SUM(B185:B190)</f>
        <v>36209</v>
      </c>
      <c r="C183" s="14">
        <f t="shared" ref="C183:O183" si="80">SUM(C185:C190)</f>
        <v>33219</v>
      </c>
      <c r="D183" s="14">
        <f t="shared" si="80"/>
        <v>2990</v>
      </c>
      <c r="E183" s="14">
        <f t="shared" si="80"/>
        <v>33219</v>
      </c>
      <c r="F183" s="14">
        <f t="shared" si="80"/>
        <v>-288</v>
      </c>
      <c r="G183" s="14">
        <f t="shared" si="80"/>
        <v>0</v>
      </c>
      <c r="H183" s="14">
        <f t="shared" si="80"/>
        <v>0</v>
      </c>
      <c r="I183" s="14">
        <f t="shared" si="80"/>
        <v>0</v>
      </c>
      <c r="J183" s="14">
        <f t="shared" si="80"/>
        <v>3015</v>
      </c>
      <c r="K183" s="14">
        <f t="shared" si="80"/>
        <v>171</v>
      </c>
      <c r="L183" s="14">
        <f t="shared" si="80"/>
        <v>0</v>
      </c>
      <c r="M183" s="14">
        <f t="shared" si="80"/>
        <v>0</v>
      </c>
      <c r="N183" s="14">
        <f t="shared" si="80"/>
        <v>92</v>
      </c>
      <c r="O183" s="14">
        <f t="shared" si="80"/>
        <v>0</v>
      </c>
      <c r="P183" s="24" t="s">
        <v>19</v>
      </c>
    </row>
    <row r="184" s="1" customFormat="1" ht="26" customHeight="1" spans="1:16">
      <c r="A184" s="17" t="s">
        <v>44</v>
      </c>
      <c r="B184" s="18">
        <f>SUM(B185:B187)</f>
        <v>12031.8</v>
      </c>
      <c r="C184" s="18">
        <f t="shared" ref="C184:O184" si="81">SUM(C185:C187)</f>
        <v>11171.8</v>
      </c>
      <c r="D184" s="18">
        <f t="shared" si="81"/>
        <v>860</v>
      </c>
      <c r="E184" s="18">
        <f t="shared" si="81"/>
        <v>11171.8</v>
      </c>
      <c r="F184" s="18">
        <f t="shared" si="81"/>
        <v>-101</v>
      </c>
      <c r="G184" s="18">
        <f t="shared" si="81"/>
        <v>0</v>
      </c>
      <c r="H184" s="18">
        <f t="shared" si="81"/>
        <v>0</v>
      </c>
      <c r="I184" s="18">
        <f t="shared" si="81"/>
        <v>0</v>
      </c>
      <c r="J184" s="18">
        <f t="shared" si="81"/>
        <v>900</v>
      </c>
      <c r="K184" s="18">
        <f t="shared" si="81"/>
        <v>31</v>
      </c>
      <c r="L184" s="18">
        <f t="shared" si="81"/>
        <v>0</v>
      </c>
      <c r="M184" s="18">
        <f t="shared" si="81"/>
        <v>0</v>
      </c>
      <c r="N184" s="18">
        <f t="shared" si="81"/>
        <v>30</v>
      </c>
      <c r="O184" s="18">
        <f t="shared" si="81"/>
        <v>0</v>
      </c>
      <c r="P184" s="25"/>
    </row>
    <row r="185" ht="28" customHeight="1" spans="1:16">
      <c r="A185" s="15" t="s">
        <v>182</v>
      </c>
      <c r="B185" s="16">
        <f t="shared" ref="B185:B190" si="82">C185+D185</f>
        <v>11171.8</v>
      </c>
      <c r="C185" s="16">
        <f t="shared" ref="C185:C190" si="83">E185+H185</f>
        <v>11171.8</v>
      </c>
      <c r="D185" s="16">
        <f t="shared" ref="D185:D190" si="84">F185+I185+J185+K185+L185+M185+N185+O185</f>
        <v>0</v>
      </c>
      <c r="E185" s="16">
        <v>11171.8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5" t="s">
        <v>19</v>
      </c>
    </row>
    <row r="186" customHeight="1" spans="1:16">
      <c r="A186" s="15" t="s">
        <v>183</v>
      </c>
      <c r="B186" s="16">
        <f t="shared" si="82"/>
        <v>454</v>
      </c>
      <c r="C186" s="16">
        <f t="shared" si="83"/>
        <v>0</v>
      </c>
      <c r="D186" s="16">
        <f t="shared" si="84"/>
        <v>454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420</v>
      </c>
      <c r="K186" s="16">
        <v>17</v>
      </c>
      <c r="L186" s="16">
        <v>0</v>
      </c>
      <c r="M186" s="16">
        <v>0</v>
      </c>
      <c r="N186" s="16">
        <v>17</v>
      </c>
      <c r="O186" s="16">
        <v>0</v>
      </c>
      <c r="P186" s="15" t="s">
        <v>19</v>
      </c>
    </row>
    <row r="187" customHeight="1" spans="1:16">
      <c r="A187" s="15" t="s">
        <v>184</v>
      </c>
      <c r="B187" s="16">
        <f t="shared" si="82"/>
        <v>406</v>
      </c>
      <c r="C187" s="16">
        <f t="shared" si="83"/>
        <v>0</v>
      </c>
      <c r="D187" s="16">
        <f t="shared" si="84"/>
        <v>406</v>
      </c>
      <c r="E187" s="16">
        <v>0</v>
      </c>
      <c r="F187" s="16">
        <v>-101</v>
      </c>
      <c r="G187" s="16">
        <v>0</v>
      </c>
      <c r="H187" s="16">
        <v>0</v>
      </c>
      <c r="I187" s="16">
        <v>0</v>
      </c>
      <c r="J187" s="16">
        <v>480</v>
      </c>
      <c r="K187" s="16">
        <v>14</v>
      </c>
      <c r="L187" s="16">
        <v>0</v>
      </c>
      <c r="M187" s="16">
        <v>0</v>
      </c>
      <c r="N187" s="16">
        <v>13</v>
      </c>
      <c r="O187" s="16">
        <v>0</v>
      </c>
      <c r="P187" s="15" t="s">
        <v>19</v>
      </c>
    </row>
    <row r="188" customHeight="1" spans="1:16">
      <c r="A188" s="15" t="s">
        <v>185</v>
      </c>
      <c r="B188" s="16">
        <f t="shared" si="82"/>
        <v>8215.3</v>
      </c>
      <c r="C188" s="16">
        <f t="shared" si="83"/>
        <v>7855.3</v>
      </c>
      <c r="D188" s="16">
        <f t="shared" si="84"/>
        <v>360</v>
      </c>
      <c r="E188" s="16">
        <v>7855.3</v>
      </c>
      <c r="F188" s="16">
        <v>-286</v>
      </c>
      <c r="G188" s="16">
        <v>0</v>
      </c>
      <c r="H188" s="16">
        <v>0</v>
      </c>
      <c r="I188" s="16">
        <v>0</v>
      </c>
      <c r="J188" s="16">
        <v>600</v>
      </c>
      <c r="K188" s="16">
        <v>22</v>
      </c>
      <c r="L188" s="16">
        <v>0</v>
      </c>
      <c r="M188" s="16">
        <v>0</v>
      </c>
      <c r="N188" s="16">
        <v>24</v>
      </c>
      <c r="O188" s="16">
        <v>0</v>
      </c>
      <c r="P188" s="15" t="s">
        <v>19</v>
      </c>
    </row>
    <row r="189" customHeight="1" spans="1:16">
      <c r="A189" s="15" t="s">
        <v>186</v>
      </c>
      <c r="B189" s="16">
        <f t="shared" si="82"/>
        <v>7449.1</v>
      </c>
      <c r="C189" s="16">
        <f t="shared" si="83"/>
        <v>6763.1</v>
      </c>
      <c r="D189" s="16">
        <f t="shared" si="84"/>
        <v>686</v>
      </c>
      <c r="E189" s="16">
        <v>6763.1</v>
      </c>
      <c r="F189" s="16">
        <v>0</v>
      </c>
      <c r="G189" s="16">
        <v>0</v>
      </c>
      <c r="H189" s="16">
        <v>0</v>
      </c>
      <c r="I189" s="16">
        <v>0</v>
      </c>
      <c r="J189" s="16">
        <v>645</v>
      </c>
      <c r="K189" s="16">
        <v>21</v>
      </c>
      <c r="L189" s="16">
        <v>0</v>
      </c>
      <c r="M189" s="16">
        <v>0</v>
      </c>
      <c r="N189" s="16">
        <v>20</v>
      </c>
      <c r="O189" s="16">
        <v>0</v>
      </c>
      <c r="P189" s="15" t="s">
        <v>19</v>
      </c>
    </row>
    <row r="190" customHeight="1" spans="1:16">
      <c r="A190" s="15" t="s">
        <v>187</v>
      </c>
      <c r="B190" s="16">
        <f t="shared" si="82"/>
        <v>8512.8</v>
      </c>
      <c r="C190" s="16">
        <f t="shared" si="83"/>
        <v>7428.8</v>
      </c>
      <c r="D190" s="16">
        <f t="shared" si="84"/>
        <v>1084</v>
      </c>
      <c r="E190" s="16">
        <v>7428.8</v>
      </c>
      <c r="F190" s="16">
        <v>99</v>
      </c>
      <c r="G190" s="16">
        <v>0</v>
      </c>
      <c r="H190" s="16">
        <v>0</v>
      </c>
      <c r="I190" s="16">
        <v>0</v>
      </c>
      <c r="J190" s="16">
        <v>870</v>
      </c>
      <c r="K190" s="16">
        <v>97</v>
      </c>
      <c r="L190" s="16">
        <v>0</v>
      </c>
      <c r="M190" s="16">
        <v>0</v>
      </c>
      <c r="N190" s="16">
        <v>18</v>
      </c>
      <c r="O190" s="16">
        <v>0</v>
      </c>
      <c r="P190" s="15" t="s">
        <v>19</v>
      </c>
    </row>
    <row r="191" s="3" customFormat="1" customHeight="1" spans="1:16">
      <c r="A191" s="13" t="s">
        <v>188</v>
      </c>
      <c r="B191" s="14">
        <f>SUM(B193:B196)</f>
        <v>34358.9</v>
      </c>
      <c r="C191" s="14">
        <f t="shared" ref="C191:O191" si="85">SUM(C193:C196)</f>
        <v>31689.9</v>
      </c>
      <c r="D191" s="14">
        <f t="shared" si="85"/>
        <v>2669</v>
      </c>
      <c r="E191" s="14">
        <f t="shared" si="85"/>
        <v>31689.9</v>
      </c>
      <c r="F191" s="14">
        <f t="shared" si="85"/>
        <v>-346</v>
      </c>
      <c r="G191" s="14">
        <f t="shared" si="85"/>
        <v>0</v>
      </c>
      <c r="H191" s="14">
        <f t="shared" si="85"/>
        <v>0</v>
      </c>
      <c r="I191" s="14">
        <f t="shared" si="85"/>
        <v>0</v>
      </c>
      <c r="J191" s="14">
        <f t="shared" si="85"/>
        <v>2805</v>
      </c>
      <c r="K191" s="14">
        <f t="shared" si="85"/>
        <v>140</v>
      </c>
      <c r="L191" s="14">
        <f t="shared" si="85"/>
        <v>0</v>
      </c>
      <c r="M191" s="14">
        <f t="shared" si="85"/>
        <v>0</v>
      </c>
      <c r="N191" s="14">
        <f t="shared" si="85"/>
        <v>70</v>
      </c>
      <c r="O191" s="14">
        <f t="shared" si="85"/>
        <v>0</v>
      </c>
      <c r="P191" s="24" t="s">
        <v>19</v>
      </c>
    </row>
    <row r="192" s="1" customFormat="1" ht="28" customHeight="1" spans="1:16">
      <c r="A192" s="17" t="s">
        <v>44</v>
      </c>
      <c r="B192" s="18">
        <f>SUM(B193:B194)</f>
        <v>10887.1</v>
      </c>
      <c r="C192" s="18">
        <f t="shared" ref="C192:O192" si="86">SUM(C193:C194)</f>
        <v>9979.1</v>
      </c>
      <c r="D192" s="18">
        <f t="shared" si="86"/>
        <v>908</v>
      </c>
      <c r="E192" s="18">
        <f t="shared" si="86"/>
        <v>9979.1</v>
      </c>
      <c r="F192" s="18">
        <f t="shared" si="86"/>
        <v>-21</v>
      </c>
      <c r="G192" s="18">
        <f t="shared" si="86"/>
        <v>0</v>
      </c>
      <c r="H192" s="18">
        <f t="shared" si="86"/>
        <v>0</v>
      </c>
      <c r="I192" s="18">
        <f t="shared" si="86"/>
        <v>0</v>
      </c>
      <c r="J192" s="18">
        <f t="shared" si="86"/>
        <v>885</v>
      </c>
      <c r="K192" s="18">
        <f t="shared" si="86"/>
        <v>22</v>
      </c>
      <c r="L192" s="18">
        <f t="shared" si="86"/>
        <v>0</v>
      </c>
      <c r="M192" s="18">
        <f t="shared" si="86"/>
        <v>0</v>
      </c>
      <c r="N192" s="18">
        <f t="shared" si="86"/>
        <v>22</v>
      </c>
      <c r="O192" s="18">
        <f t="shared" si="86"/>
        <v>0</v>
      </c>
      <c r="P192" s="25"/>
    </row>
    <row r="193" ht="27" customHeight="1" spans="1:16">
      <c r="A193" s="15" t="s">
        <v>189</v>
      </c>
      <c r="B193" s="16">
        <f>C193+D193</f>
        <v>9979.1</v>
      </c>
      <c r="C193" s="16">
        <f>E193+H193</f>
        <v>9979.1</v>
      </c>
      <c r="D193" s="16">
        <f>F193+I193+J193+K193+L193+M193+N193+O193</f>
        <v>0</v>
      </c>
      <c r="E193" s="16">
        <v>9979.1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5" t="s">
        <v>19</v>
      </c>
    </row>
    <row r="194" customHeight="1" spans="1:16">
      <c r="A194" s="15" t="s">
        <v>190</v>
      </c>
      <c r="B194" s="16">
        <f>C194+D194</f>
        <v>908</v>
      </c>
      <c r="C194" s="16">
        <f>E194+H194</f>
        <v>0</v>
      </c>
      <c r="D194" s="16">
        <f>F194+I194+J194+K194+L194+M194+N194+O194</f>
        <v>908</v>
      </c>
      <c r="E194" s="16">
        <v>0</v>
      </c>
      <c r="F194" s="16">
        <v>-21</v>
      </c>
      <c r="G194" s="16">
        <v>0</v>
      </c>
      <c r="H194" s="16">
        <v>0</v>
      </c>
      <c r="I194" s="16">
        <v>0</v>
      </c>
      <c r="J194" s="16">
        <v>885</v>
      </c>
      <c r="K194" s="16">
        <v>22</v>
      </c>
      <c r="L194" s="16">
        <v>0</v>
      </c>
      <c r="M194" s="16">
        <v>0</v>
      </c>
      <c r="N194" s="16">
        <v>22</v>
      </c>
      <c r="O194" s="16">
        <v>0</v>
      </c>
      <c r="P194" s="15" t="s">
        <v>19</v>
      </c>
    </row>
    <row r="195" customHeight="1" spans="1:16">
      <c r="A195" s="15" t="s">
        <v>191</v>
      </c>
      <c r="B195" s="16">
        <f>C195+D195</f>
        <v>14757.3</v>
      </c>
      <c r="C195" s="16">
        <f>E195+H195</f>
        <v>13990.3</v>
      </c>
      <c r="D195" s="16">
        <f>F195+I195+J195+K195+L195+M195+N195+O195</f>
        <v>767</v>
      </c>
      <c r="E195" s="16">
        <v>13990.3</v>
      </c>
      <c r="F195" s="16">
        <v>-325</v>
      </c>
      <c r="G195" s="16">
        <v>0</v>
      </c>
      <c r="H195" s="16">
        <v>0</v>
      </c>
      <c r="I195" s="16">
        <v>0</v>
      </c>
      <c r="J195" s="16">
        <v>1035</v>
      </c>
      <c r="K195" s="16">
        <v>28</v>
      </c>
      <c r="L195" s="16">
        <v>0</v>
      </c>
      <c r="M195" s="16">
        <v>0</v>
      </c>
      <c r="N195" s="16">
        <v>29</v>
      </c>
      <c r="O195" s="16">
        <v>0</v>
      </c>
      <c r="P195" s="15" t="s">
        <v>19</v>
      </c>
    </row>
    <row r="196" customHeight="1" spans="1:16">
      <c r="A196" s="15" t="s">
        <v>192</v>
      </c>
      <c r="B196" s="16">
        <f>C196+D196</f>
        <v>8714.5</v>
      </c>
      <c r="C196" s="16">
        <f>E196+H196</f>
        <v>7720.5</v>
      </c>
      <c r="D196" s="16">
        <f>F196+I196+J196+K196+L196+M196+N196+O196</f>
        <v>994</v>
      </c>
      <c r="E196" s="16">
        <v>7720.5</v>
      </c>
      <c r="F196" s="16">
        <v>0</v>
      </c>
      <c r="G196" s="16">
        <v>0</v>
      </c>
      <c r="H196" s="16">
        <v>0</v>
      </c>
      <c r="I196" s="16">
        <v>0</v>
      </c>
      <c r="J196" s="16">
        <v>885</v>
      </c>
      <c r="K196" s="16">
        <v>90</v>
      </c>
      <c r="L196" s="16">
        <v>0</v>
      </c>
      <c r="M196" s="16">
        <v>0</v>
      </c>
      <c r="N196" s="16">
        <v>19</v>
      </c>
      <c r="O196" s="16">
        <v>0</v>
      </c>
      <c r="P196" s="15" t="s">
        <v>19</v>
      </c>
    </row>
    <row r="197" s="3" customFormat="1" customHeight="1" spans="1:16">
      <c r="A197" s="13" t="s">
        <v>193</v>
      </c>
      <c r="B197" s="14">
        <f>SUM(B198:B211)</f>
        <v>9993.1</v>
      </c>
      <c r="C197" s="14">
        <f t="shared" ref="C197:O197" si="87">SUM(C198:C211)</f>
        <v>9057.9</v>
      </c>
      <c r="D197" s="14">
        <f t="shared" si="87"/>
        <v>935.2</v>
      </c>
      <c r="E197" s="14">
        <f t="shared" si="87"/>
        <v>5457.9</v>
      </c>
      <c r="F197" s="14">
        <f t="shared" si="87"/>
        <v>0</v>
      </c>
      <c r="G197" s="14">
        <f t="shared" si="87"/>
        <v>4393.2</v>
      </c>
      <c r="H197" s="14">
        <f t="shared" si="87"/>
        <v>3600</v>
      </c>
      <c r="I197" s="14">
        <f t="shared" si="87"/>
        <v>793.2</v>
      </c>
      <c r="J197" s="14">
        <f t="shared" si="87"/>
        <v>0</v>
      </c>
      <c r="K197" s="14">
        <f t="shared" si="87"/>
        <v>62</v>
      </c>
      <c r="L197" s="14">
        <f t="shared" si="87"/>
        <v>0</v>
      </c>
      <c r="M197" s="14">
        <f t="shared" si="87"/>
        <v>0</v>
      </c>
      <c r="N197" s="14">
        <f t="shared" si="87"/>
        <v>80</v>
      </c>
      <c r="O197" s="14">
        <f t="shared" si="87"/>
        <v>0</v>
      </c>
      <c r="P197" s="24" t="s">
        <v>19</v>
      </c>
    </row>
    <row r="198" ht="27" customHeight="1" spans="1:16">
      <c r="A198" s="15" t="s">
        <v>194</v>
      </c>
      <c r="B198" s="16">
        <f t="shared" ref="B198:B211" si="88">C198+D198</f>
        <v>5457.9</v>
      </c>
      <c r="C198" s="16">
        <f t="shared" ref="C198:C211" si="89">E198+H198</f>
        <v>5457.9</v>
      </c>
      <c r="D198" s="16">
        <f t="shared" ref="D198:D211" si="90">F198+I198+J198+K198+L198+M198+N198+O198</f>
        <v>0</v>
      </c>
      <c r="E198" s="16">
        <v>5457.9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5" t="s">
        <v>19</v>
      </c>
    </row>
    <row r="199" customHeight="1" spans="1:16">
      <c r="A199" s="15" t="s">
        <v>195</v>
      </c>
      <c r="B199" s="16">
        <f t="shared" si="88"/>
        <v>9</v>
      </c>
      <c r="C199" s="16">
        <f t="shared" si="89"/>
        <v>0</v>
      </c>
      <c r="D199" s="16">
        <f t="shared" si="90"/>
        <v>9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4</v>
      </c>
      <c r="L199" s="16">
        <v>0</v>
      </c>
      <c r="M199" s="16">
        <v>0</v>
      </c>
      <c r="N199" s="16">
        <v>5</v>
      </c>
      <c r="O199" s="16">
        <v>0</v>
      </c>
      <c r="P199" s="15" t="s">
        <v>19</v>
      </c>
    </row>
    <row r="200" customHeight="1" spans="1:16">
      <c r="A200" s="15" t="s">
        <v>196</v>
      </c>
      <c r="B200" s="16">
        <f t="shared" si="88"/>
        <v>10</v>
      </c>
      <c r="C200" s="16">
        <f t="shared" si="89"/>
        <v>0</v>
      </c>
      <c r="D200" s="16">
        <f t="shared" si="90"/>
        <v>10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5</v>
      </c>
      <c r="L200" s="16">
        <v>0</v>
      </c>
      <c r="M200" s="16">
        <v>0</v>
      </c>
      <c r="N200" s="16">
        <v>5</v>
      </c>
      <c r="O200" s="16">
        <v>0</v>
      </c>
      <c r="P200" s="15" t="s">
        <v>19</v>
      </c>
    </row>
    <row r="201" customHeight="1" spans="1:16">
      <c r="A201" s="15" t="s">
        <v>197</v>
      </c>
      <c r="B201" s="16">
        <f t="shared" si="88"/>
        <v>12</v>
      </c>
      <c r="C201" s="16">
        <f t="shared" si="89"/>
        <v>0</v>
      </c>
      <c r="D201" s="16">
        <f t="shared" si="90"/>
        <v>12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6</v>
      </c>
      <c r="L201" s="16">
        <v>0</v>
      </c>
      <c r="M201" s="16">
        <v>0</v>
      </c>
      <c r="N201" s="16">
        <v>6</v>
      </c>
      <c r="O201" s="16">
        <v>0</v>
      </c>
      <c r="P201" s="15" t="s">
        <v>19</v>
      </c>
    </row>
    <row r="202" customHeight="1" spans="1:16">
      <c r="A202" s="15" t="s">
        <v>198</v>
      </c>
      <c r="B202" s="16">
        <f t="shared" si="88"/>
        <v>12</v>
      </c>
      <c r="C202" s="16">
        <f t="shared" si="89"/>
        <v>0</v>
      </c>
      <c r="D202" s="16">
        <f t="shared" si="90"/>
        <v>12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5</v>
      </c>
      <c r="L202" s="16">
        <v>0</v>
      </c>
      <c r="M202" s="16">
        <v>0</v>
      </c>
      <c r="N202" s="16">
        <v>7</v>
      </c>
      <c r="O202" s="16">
        <v>0</v>
      </c>
      <c r="P202" s="15" t="s">
        <v>19</v>
      </c>
    </row>
    <row r="203" customHeight="1" spans="1:16">
      <c r="A203" s="15" t="s">
        <v>199</v>
      </c>
      <c r="B203" s="16">
        <f t="shared" si="88"/>
        <v>10</v>
      </c>
      <c r="C203" s="16">
        <f t="shared" si="89"/>
        <v>0</v>
      </c>
      <c r="D203" s="16">
        <f t="shared" si="90"/>
        <v>10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4</v>
      </c>
      <c r="L203" s="16">
        <v>0</v>
      </c>
      <c r="M203" s="16">
        <v>0</v>
      </c>
      <c r="N203" s="16">
        <v>6</v>
      </c>
      <c r="O203" s="16">
        <v>0</v>
      </c>
      <c r="P203" s="15" t="s">
        <v>19</v>
      </c>
    </row>
    <row r="204" customHeight="1" spans="1:16">
      <c r="A204" s="15" t="s">
        <v>200</v>
      </c>
      <c r="B204" s="16">
        <f t="shared" si="88"/>
        <v>11</v>
      </c>
      <c r="C204" s="16">
        <f t="shared" si="89"/>
        <v>0</v>
      </c>
      <c r="D204" s="16">
        <f t="shared" si="90"/>
        <v>11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5</v>
      </c>
      <c r="L204" s="16">
        <v>0</v>
      </c>
      <c r="M204" s="16">
        <v>0</v>
      </c>
      <c r="N204" s="16">
        <v>6</v>
      </c>
      <c r="O204" s="16">
        <v>0</v>
      </c>
      <c r="P204" s="15" t="s">
        <v>19</v>
      </c>
    </row>
    <row r="205" customHeight="1" spans="1:16">
      <c r="A205" s="15" t="s">
        <v>201</v>
      </c>
      <c r="B205" s="16">
        <f t="shared" si="88"/>
        <v>11</v>
      </c>
      <c r="C205" s="16">
        <f t="shared" si="89"/>
        <v>0</v>
      </c>
      <c r="D205" s="16">
        <f t="shared" si="90"/>
        <v>11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5</v>
      </c>
      <c r="L205" s="16">
        <v>0</v>
      </c>
      <c r="M205" s="16">
        <v>0</v>
      </c>
      <c r="N205" s="16">
        <v>6</v>
      </c>
      <c r="O205" s="16">
        <v>0</v>
      </c>
      <c r="P205" s="15" t="s">
        <v>19</v>
      </c>
    </row>
    <row r="206" customHeight="1" spans="1:16">
      <c r="A206" s="15" t="s">
        <v>202</v>
      </c>
      <c r="B206" s="16">
        <f t="shared" si="88"/>
        <v>304.1</v>
      </c>
      <c r="C206" s="16">
        <f t="shared" si="89"/>
        <v>240</v>
      </c>
      <c r="D206" s="16">
        <f t="shared" si="90"/>
        <v>64.1</v>
      </c>
      <c r="E206" s="16">
        <v>0</v>
      </c>
      <c r="F206" s="16">
        <v>0</v>
      </c>
      <c r="G206" s="16">
        <v>293.1</v>
      </c>
      <c r="H206" s="16">
        <v>240</v>
      </c>
      <c r="I206" s="16">
        <v>53.1</v>
      </c>
      <c r="J206" s="16">
        <v>0</v>
      </c>
      <c r="K206" s="16">
        <v>5</v>
      </c>
      <c r="L206" s="16">
        <v>0</v>
      </c>
      <c r="M206" s="16">
        <v>0</v>
      </c>
      <c r="N206" s="16">
        <v>6</v>
      </c>
      <c r="O206" s="16">
        <v>0</v>
      </c>
      <c r="P206" s="15" t="s">
        <v>19</v>
      </c>
    </row>
    <row r="207" customHeight="1" spans="1:16">
      <c r="A207" s="15" t="s">
        <v>203</v>
      </c>
      <c r="B207" s="16">
        <f t="shared" si="88"/>
        <v>10</v>
      </c>
      <c r="C207" s="16">
        <f t="shared" si="89"/>
        <v>0</v>
      </c>
      <c r="D207" s="16">
        <f t="shared" si="90"/>
        <v>10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4</v>
      </c>
      <c r="L207" s="16">
        <v>0</v>
      </c>
      <c r="M207" s="16">
        <v>0</v>
      </c>
      <c r="N207" s="16">
        <v>6</v>
      </c>
      <c r="O207" s="16">
        <v>0</v>
      </c>
      <c r="P207" s="15" t="s">
        <v>19</v>
      </c>
    </row>
    <row r="208" customHeight="1" spans="1:16">
      <c r="A208" s="15" t="s">
        <v>204</v>
      </c>
      <c r="B208" s="16">
        <f t="shared" si="88"/>
        <v>596</v>
      </c>
      <c r="C208" s="16">
        <f t="shared" si="89"/>
        <v>480</v>
      </c>
      <c r="D208" s="16">
        <f t="shared" si="90"/>
        <v>116</v>
      </c>
      <c r="E208" s="16">
        <v>0</v>
      </c>
      <c r="F208" s="16">
        <v>0</v>
      </c>
      <c r="G208" s="16">
        <v>586</v>
      </c>
      <c r="H208" s="16">
        <v>480</v>
      </c>
      <c r="I208" s="16">
        <v>106</v>
      </c>
      <c r="J208" s="16">
        <v>0</v>
      </c>
      <c r="K208" s="16">
        <v>4</v>
      </c>
      <c r="L208" s="16">
        <v>0</v>
      </c>
      <c r="M208" s="16">
        <v>0</v>
      </c>
      <c r="N208" s="16">
        <v>6</v>
      </c>
      <c r="O208" s="16">
        <v>0</v>
      </c>
      <c r="P208" s="15" t="s">
        <v>19</v>
      </c>
    </row>
    <row r="209" customHeight="1" spans="1:16">
      <c r="A209" s="15" t="s">
        <v>205</v>
      </c>
      <c r="B209" s="16">
        <f t="shared" si="88"/>
        <v>2943</v>
      </c>
      <c r="C209" s="16">
        <f t="shared" si="89"/>
        <v>2400</v>
      </c>
      <c r="D209" s="16">
        <f t="shared" si="90"/>
        <v>543</v>
      </c>
      <c r="E209" s="16">
        <v>0</v>
      </c>
      <c r="F209" s="16">
        <v>0</v>
      </c>
      <c r="G209" s="16">
        <v>2928</v>
      </c>
      <c r="H209" s="16">
        <v>2400</v>
      </c>
      <c r="I209" s="16">
        <v>528</v>
      </c>
      <c r="J209" s="16">
        <v>0</v>
      </c>
      <c r="K209" s="16">
        <v>6</v>
      </c>
      <c r="L209" s="16">
        <v>0</v>
      </c>
      <c r="M209" s="16">
        <v>0</v>
      </c>
      <c r="N209" s="16">
        <v>9</v>
      </c>
      <c r="O209" s="16">
        <v>0</v>
      </c>
      <c r="P209" s="15" t="s">
        <v>19</v>
      </c>
    </row>
    <row r="210" customHeight="1" spans="1:16">
      <c r="A210" s="15" t="s">
        <v>206</v>
      </c>
      <c r="B210" s="16">
        <f t="shared" si="88"/>
        <v>598.1</v>
      </c>
      <c r="C210" s="16">
        <f t="shared" si="89"/>
        <v>480</v>
      </c>
      <c r="D210" s="16">
        <f t="shared" si="90"/>
        <v>118.1</v>
      </c>
      <c r="E210" s="16">
        <v>0</v>
      </c>
      <c r="F210" s="16">
        <v>0</v>
      </c>
      <c r="G210" s="16">
        <v>586.1</v>
      </c>
      <c r="H210" s="16">
        <v>480</v>
      </c>
      <c r="I210" s="16">
        <v>106.1</v>
      </c>
      <c r="J210" s="16">
        <v>0</v>
      </c>
      <c r="K210" s="16">
        <v>5</v>
      </c>
      <c r="L210" s="16">
        <v>0</v>
      </c>
      <c r="M210" s="16">
        <v>0</v>
      </c>
      <c r="N210" s="16">
        <v>7</v>
      </c>
      <c r="O210" s="16">
        <v>0</v>
      </c>
      <c r="P210" s="15" t="s">
        <v>19</v>
      </c>
    </row>
    <row r="211" customHeight="1" spans="1:16">
      <c r="A211" s="15" t="s">
        <v>207</v>
      </c>
      <c r="B211" s="16">
        <f t="shared" si="88"/>
        <v>9</v>
      </c>
      <c r="C211" s="16">
        <f t="shared" si="89"/>
        <v>0</v>
      </c>
      <c r="D211" s="16">
        <f t="shared" si="90"/>
        <v>9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4</v>
      </c>
      <c r="L211" s="16">
        <v>0</v>
      </c>
      <c r="M211" s="16">
        <v>0</v>
      </c>
      <c r="N211" s="16">
        <v>5</v>
      </c>
      <c r="O211" s="16">
        <v>0</v>
      </c>
      <c r="P211" s="15" t="s">
        <v>19</v>
      </c>
    </row>
    <row r="212" s="3" customFormat="1" customHeight="1" spans="1:16">
      <c r="A212" s="13" t="s">
        <v>208</v>
      </c>
      <c r="B212" s="14">
        <f>SUM(B213:B231)</f>
        <v>10152.2</v>
      </c>
      <c r="C212" s="14">
        <f t="shared" ref="C212:O212" si="91">SUM(C213:C231)</f>
        <v>9337.2</v>
      </c>
      <c r="D212" s="14">
        <f t="shared" si="91"/>
        <v>815</v>
      </c>
      <c r="E212" s="14">
        <f t="shared" si="91"/>
        <v>6937.2</v>
      </c>
      <c r="F212" s="14">
        <f t="shared" si="91"/>
        <v>0</v>
      </c>
      <c r="G212" s="14">
        <f t="shared" si="91"/>
        <v>2928</v>
      </c>
      <c r="H212" s="14">
        <f t="shared" si="91"/>
        <v>2400</v>
      </c>
      <c r="I212" s="14">
        <f t="shared" si="91"/>
        <v>528</v>
      </c>
      <c r="J212" s="14">
        <f t="shared" si="91"/>
        <v>0</v>
      </c>
      <c r="K212" s="14">
        <f t="shared" si="91"/>
        <v>164</v>
      </c>
      <c r="L212" s="14">
        <f t="shared" si="91"/>
        <v>0</v>
      </c>
      <c r="M212" s="14">
        <f t="shared" si="91"/>
        <v>0</v>
      </c>
      <c r="N212" s="14">
        <f t="shared" si="91"/>
        <v>123</v>
      </c>
      <c r="O212" s="14">
        <f t="shared" si="91"/>
        <v>0</v>
      </c>
      <c r="P212" s="24" t="s">
        <v>19</v>
      </c>
    </row>
    <row r="213" ht="27" customHeight="1" spans="1:16">
      <c r="A213" s="15" t="s">
        <v>209</v>
      </c>
      <c r="B213" s="16">
        <f t="shared" ref="B213:B231" si="92">C213+D213</f>
        <v>7022.2</v>
      </c>
      <c r="C213" s="16">
        <f t="shared" ref="C213:C231" si="93">E213+H213</f>
        <v>6937.2</v>
      </c>
      <c r="D213" s="16">
        <f t="shared" ref="D213:D231" si="94">F213+I213+J213+K213+L213+M213+N213+O213</f>
        <v>85</v>
      </c>
      <c r="E213" s="16">
        <v>6937.2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85</v>
      </c>
      <c r="L213" s="16">
        <v>0</v>
      </c>
      <c r="M213" s="16">
        <v>0</v>
      </c>
      <c r="N213" s="16">
        <v>0</v>
      </c>
      <c r="O213" s="16">
        <v>0</v>
      </c>
      <c r="P213" s="15" t="s">
        <v>19</v>
      </c>
    </row>
    <row r="214" customHeight="1" spans="1:16">
      <c r="A214" s="15" t="s">
        <v>210</v>
      </c>
      <c r="B214" s="16">
        <f t="shared" si="92"/>
        <v>9</v>
      </c>
      <c r="C214" s="16">
        <f t="shared" si="93"/>
        <v>0</v>
      </c>
      <c r="D214" s="16">
        <f t="shared" si="94"/>
        <v>9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9</v>
      </c>
      <c r="O214" s="16">
        <v>0</v>
      </c>
      <c r="P214" s="15" t="s">
        <v>19</v>
      </c>
    </row>
    <row r="215" customHeight="1" spans="1:16">
      <c r="A215" s="15" t="s">
        <v>211</v>
      </c>
      <c r="B215" s="16">
        <f t="shared" si="92"/>
        <v>5</v>
      </c>
      <c r="C215" s="16">
        <f t="shared" si="93"/>
        <v>0</v>
      </c>
      <c r="D215" s="16">
        <f t="shared" si="94"/>
        <v>5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5</v>
      </c>
      <c r="O215" s="16">
        <v>0</v>
      </c>
      <c r="P215" s="15" t="s">
        <v>19</v>
      </c>
    </row>
    <row r="216" customHeight="1" spans="1:16">
      <c r="A216" s="15" t="s">
        <v>212</v>
      </c>
      <c r="B216" s="16">
        <f t="shared" si="92"/>
        <v>5</v>
      </c>
      <c r="C216" s="16">
        <f t="shared" si="93"/>
        <v>0</v>
      </c>
      <c r="D216" s="16">
        <f t="shared" si="94"/>
        <v>5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5</v>
      </c>
      <c r="O216" s="16">
        <v>0</v>
      </c>
      <c r="P216" s="15" t="s">
        <v>19</v>
      </c>
    </row>
    <row r="217" customHeight="1" spans="1:16">
      <c r="A217" s="15" t="s">
        <v>213</v>
      </c>
      <c r="B217" s="16">
        <f t="shared" si="92"/>
        <v>6</v>
      </c>
      <c r="C217" s="16">
        <f t="shared" si="93"/>
        <v>0</v>
      </c>
      <c r="D217" s="16">
        <f t="shared" si="94"/>
        <v>6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6</v>
      </c>
      <c r="O217" s="16">
        <v>0</v>
      </c>
      <c r="P217" s="15" t="s">
        <v>19</v>
      </c>
    </row>
    <row r="218" customHeight="1" spans="1:16">
      <c r="A218" s="15" t="s">
        <v>214</v>
      </c>
      <c r="B218" s="16">
        <f t="shared" si="92"/>
        <v>6</v>
      </c>
      <c r="C218" s="16">
        <f t="shared" si="93"/>
        <v>0</v>
      </c>
      <c r="D218" s="16">
        <f t="shared" si="94"/>
        <v>6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6</v>
      </c>
      <c r="O218" s="16">
        <v>0</v>
      </c>
      <c r="P218" s="15" t="s">
        <v>19</v>
      </c>
    </row>
    <row r="219" customHeight="1" spans="1:16">
      <c r="A219" s="15" t="s">
        <v>215</v>
      </c>
      <c r="B219" s="16">
        <f t="shared" si="92"/>
        <v>7</v>
      </c>
      <c r="C219" s="16">
        <f t="shared" si="93"/>
        <v>0</v>
      </c>
      <c r="D219" s="16">
        <f t="shared" si="94"/>
        <v>7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7</v>
      </c>
      <c r="O219" s="16">
        <v>0</v>
      </c>
      <c r="P219" s="15" t="s">
        <v>19</v>
      </c>
    </row>
    <row r="220" customHeight="1" spans="1:16">
      <c r="A220" s="15" t="s">
        <v>216</v>
      </c>
      <c r="B220" s="16">
        <f t="shared" si="92"/>
        <v>6</v>
      </c>
      <c r="C220" s="16">
        <f t="shared" si="93"/>
        <v>0</v>
      </c>
      <c r="D220" s="16">
        <f t="shared" si="94"/>
        <v>6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6</v>
      </c>
      <c r="O220" s="16">
        <v>0</v>
      </c>
      <c r="P220" s="15" t="s">
        <v>19</v>
      </c>
    </row>
    <row r="221" customHeight="1" spans="1:16">
      <c r="A221" s="15" t="s">
        <v>217</v>
      </c>
      <c r="B221" s="16">
        <f t="shared" si="92"/>
        <v>2936</v>
      </c>
      <c r="C221" s="16">
        <f t="shared" si="93"/>
        <v>2400</v>
      </c>
      <c r="D221" s="16">
        <f t="shared" si="94"/>
        <v>536</v>
      </c>
      <c r="E221" s="16">
        <v>0</v>
      </c>
      <c r="F221" s="16">
        <v>0</v>
      </c>
      <c r="G221" s="16">
        <v>2928</v>
      </c>
      <c r="H221" s="16">
        <v>2400</v>
      </c>
      <c r="I221" s="16">
        <v>528</v>
      </c>
      <c r="J221" s="16">
        <v>0</v>
      </c>
      <c r="K221" s="16">
        <v>0</v>
      </c>
      <c r="L221" s="16">
        <v>0</v>
      </c>
      <c r="M221" s="16">
        <v>0</v>
      </c>
      <c r="N221" s="16">
        <v>8</v>
      </c>
      <c r="O221" s="16">
        <v>0</v>
      </c>
      <c r="P221" s="15" t="s">
        <v>19</v>
      </c>
    </row>
    <row r="222" customHeight="1" spans="1:16">
      <c r="A222" s="15" t="s">
        <v>218</v>
      </c>
      <c r="B222" s="16">
        <f t="shared" si="92"/>
        <v>7</v>
      </c>
      <c r="C222" s="16">
        <f t="shared" si="93"/>
        <v>0</v>
      </c>
      <c r="D222" s="16">
        <f t="shared" si="94"/>
        <v>7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7</v>
      </c>
      <c r="O222" s="16">
        <v>0</v>
      </c>
      <c r="P222" s="15" t="s">
        <v>19</v>
      </c>
    </row>
    <row r="223" customHeight="1" spans="1:16">
      <c r="A223" s="15" t="s">
        <v>219</v>
      </c>
      <c r="B223" s="16">
        <f t="shared" si="92"/>
        <v>8</v>
      </c>
      <c r="C223" s="16">
        <f t="shared" si="93"/>
        <v>0</v>
      </c>
      <c r="D223" s="16">
        <f t="shared" si="94"/>
        <v>8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8</v>
      </c>
      <c r="O223" s="16">
        <v>0</v>
      </c>
      <c r="P223" s="15" t="s">
        <v>19</v>
      </c>
    </row>
    <row r="224" customHeight="1" spans="1:16">
      <c r="A224" s="15" t="s">
        <v>220</v>
      </c>
      <c r="B224" s="16">
        <f t="shared" si="92"/>
        <v>8</v>
      </c>
      <c r="C224" s="16">
        <f t="shared" si="93"/>
        <v>0</v>
      </c>
      <c r="D224" s="16">
        <f t="shared" si="94"/>
        <v>8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8</v>
      </c>
      <c r="O224" s="16">
        <v>0</v>
      </c>
      <c r="P224" s="15" t="s">
        <v>19</v>
      </c>
    </row>
    <row r="225" customHeight="1" spans="1:16">
      <c r="A225" s="15" t="s">
        <v>221</v>
      </c>
      <c r="B225" s="16">
        <f t="shared" si="92"/>
        <v>11</v>
      </c>
      <c r="C225" s="16">
        <f t="shared" si="93"/>
        <v>0</v>
      </c>
      <c r="D225" s="16">
        <f t="shared" si="94"/>
        <v>11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11</v>
      </c>
      <c r="O225" s="16">
        <v>0</v>
      </c>
      <c r="P225" s="15" t="s">
        <v>19</v>
      </c>
    </row>
    <row r="226" customHeight="1" spans="1:16">
      <c r="A226" s="15" t="s">
        <v>222</v>
      </c>
      <c r="B226" s="16">
        <f t="shared" si="92"/>
        <v>7</v>
      </c>
      <c r="C226" s="16">
        <f t="shared" si="93"/>
        <v>0</v>
      </c>
      <c r="D226" s="16">
        <f t="shared" si="94"/>
        <v>7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7</v>
      </c>
      <c r="O226" s="16">
        <v>0</v>
      </c>
      <c r="P226" s="15" t="s">
        <v>19</v>
      </c>
    </row>
    <row r="227" customHeight="1" spans="1:16">
      <c r="A227" s="15" t="s">
        <v>223</v>
      </c>
      <c r="B227" s="16">
        <f t="shared" si="92"/>
        <v>87</v>
      </c>
      <c r="C227" s="16">
        <f t="shared" si="93"/>
        <v>0</v>
      </c>
      <c r="D227" s="16">
        <f t="shared" si="94"/>
        <v>87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79</v>
      </c>
      <c r="L227" s="16">
        <v>0</v>
      </c>
      <c r="M227" s="16">
        <v>0</v>
      </c>
      <c r="N227" s="16">
        <v>8</v>
      </c>
      <c r="O227" s="16">
        <v>0</v>
      </c>
      <c r="P227" s="15" t="s">
        <v>19</v>
      </c>
    </row>
    <row r="228" customHeight="1" spans="1:16">
      <c r="A228" s="15" t="s">
        <v>224</v>
      </c>
      <c r="B228" s="16">
        <f t="shared" si="92"/>
        <v>7</v>
      </c>
      <c r="C228" s="16">
        <f t="shared" si="93"/>
        <v>0</v>
      </c>
      <c r="D228" s="16">
        <f t="shared" si="94"/>
        <v>7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7</v>
      </c>
      <c r="O228" s="16">
        <v>0</v>
      </c>
      <c r="P228" s="15" t="s">
        <v>19</v>
      </c>
    </row>
    <row r="229" customHeight="1" spans="1:16">
      <c r="A229" s="15" t="s">
        <v>225</v>
      </c>
      <c r="B229" s="16">
        <f t="shared" si="92"/>
        <v>5</v>
      </c>
      <c r="C229" s="16">
        <f t="shared" si="93"/>
        <v>0</v>
      </c>
      <c r="D229" s="16">
        <f t="shared" si="94"/>
        <v>5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5</v>
      </c>
      <c r="O229" s="16">
        <v>0</v>
      </c>
      <c r="P229" s="15" t="s">
        <v>19</v>
      </c>
    </row>
    <row r="230" customHeight="1" spans="1:16">
      <c r="A230" s="15" t="s">
        <v>226</v>
      </c>
      <c r="B230" s="16">
        <f t="shared" si="92"/>
        <v>6</v>
      </c>
      <c r="C230" s="16">
        <f t="shared" si="93"/>
        <v>0</v>
      </c>
      <c r="D230" s="16">
        <f t="shared" si="94"/>
        <v>6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6</v>
      </c>
      <c r="O230" s="16">
        <v>0</v>
      </c>
      <c r="P230" s="15" t="s">
        <v>19</v>
      </c>
    </row>
    <row r="231" customHeight="1" spans="1:16">
      <c r="A231" s="15" t="s">
        <v>227</v>
      </c>
      <c r="B231" s="16">
        <f t="shared" si="92"/>
        <v>4</v>
      </c>
      <c r="C231" s="16">
        <f t="shared" si="93"/>
        <v>0</v>
      </c>
      <c r="D231" s="16">
        <f t="shared" si="94"/>
        <v>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4</v>
      </c>
      <c r="O231" s="16">
        <v>0</v>
      </c>
      <c r="P231" s="15" t="s">
        <v>19</v>
      </c>
    </row>
    <row r="232" s="3" customFormat="1" customHeight="1" spans="1:16">
      <c r="A232" s="13" t="s">
        <v>228</v>
      </c>
      <c r="B232" s="14">
        <f>SUM(B233:B250)</f>
        <v>64042.4</v>
      </c>
      <c r="C232" s="14">
        <f t="shared" ref="C232:O232" si="95">SUM(C233:C250)</f>
        <v>61490.6</v>
      </c>
      <c r="D232" s="14">
        <f t="shared" si="95"/>
        <v>2551.8</v>
      </c>
      <c r="E232" s="14">
        <f t="shared" si="95"/>
        <v>47490.6</v>
      </c>
      <c r="F232" s="14">
        <f t="shared" si="95"/>
        <v>-67.2</v>
      </c>
      <c r="G232" s="14">
        <f t="shared" si="95"/>
        <v>16112</v>
      </c>
      <c r="H232" s="14">
        <f t="shared" si="95"/>
        <v>14000</v>
      </c>
      <c r="I232" s="14">
        <f t="shared" si="95"/>
        <v>2112</v>
      </c>
      <c r="J232" s="14">
        <f t="shared" si="95"/>
        <v>0</v>
      </c>
      <c r="K232" s="14">
        <f t="shared" si="95"/>
        <v>263</v>
      </c>
      <c r="L232" s="14">
        <f t="shared" si="95"/>
        <v>0</v>
      </c>
      <c r="M232" s="14">
        <f t="shared" si="95"/>
        <v>0</v>
      </c>
      <c r="N232" s="14">
        <f t="shared" si="95"/>
        <v>244</v>
      </c>
      <c r="O232" s="14">
        <f t="shared" si="95"/>
        <v>0</v>
      </c>
      <c r="P232" s="24" t="s">
        <v>19</v>
      </c>
    </row>
    <row r="233" ht="26" customHeight="1" spans="1:16">
      <c r="A233" s="15" t="s">
        <v>229</v>
      </c>
      <c r="B233" s="16">
        <f t="shared" ref="B233:B250" si="96">C233+D233</f>
        <v>47490.6</v>
      </c>
      <c r="C233" s="16">
        <f t="shared" ref="C233:C250" si="97">E233+H233</f>
        <v>47490.6</v>
      </c>
      <c r="D233" s="16">
        <f t="shared" ref="D233:D250" si="98">F233+I233+J233+K233+L233+M233+N233+O233</f>
        <v>0</v>
      </c>
      <c r="E233" s="16">
        <v>47490.6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5" t="s">
        <v>19</v>
      </c>
    </row>
    <row r="234" customHeight="1" spans="1:16">
      <c r="A234" s="15" t="s">
        <v>230</v>
      </c>
      <c r="B234" s="16">
        <f t="shared" si="96"/>
        <v>25</v>
      </c>
      <c r="C234" s="16">
        <f t="shared" si="97"/>
        <v>0</v>
      </c>
      <c r="D234" s="16">
        <f t="shared" si="98"/>
        <v>25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10</v>
      </c>
      <c r="L234" s="16">
        <v>0</v>
      </c>
      <c r="M234" s="16">
        <v>0</v>
      </c>
      <c r="N234" s="16">
        <v>15</v>
      </c>
      <c r="O234" s="16">
        <v>0</v>
      </c>
      <c r="P234" s="15" t="s">
        <v>19</v>
      </c>
    </row>
    <row r="235" customHeight="1" spans="1:16">
      <c r="A235" s="15" t="s">
        <v>231</v>
      </c>
      <c r="B235" s="16">
        <f t="shared" si="96"/>
        <v>31</v>
      </c>
      <c r="C235" s="16">
        <f t="shared" si="97"/>
        <v>0</v>
      </c>
      <c r="D235" s="16">
        <f t="shared" si="98"/>
        <v>31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8</v>
      </c>
      <c r="L235" s="16">
        <v>0</v>
      </c>
      <c r="M235" s="16">
        <v>0</v>
      </c>
      <c r="N235" s="16">
        <v>23</v>
      </c>
      <c r="O235" s="16">
        <v>0</v>
      </c>
      <c r="P235" s="15" t="s">
        <v>19</v>
      </c>
    </row>
    <row r="236" customHeight="1" spans="1:16">
      <c r="A236" s="15" t="s">
        <v>232</v>
      </c>
      <c r="B236" s="16">
        <f t="shared" si="96"/>
        <v>36</v>
      </c>
      <c r="C236" s="16">
        <f t="shared" si="97"/>
        <v>0</v>
      </c>
      <c r="D236" s="16">
        <f t="shared" si="98"/>
        <v>36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17</v>
      </c>
      <c r="L236" s="16">
        <v>0</v>
      </c>
      <c r="M236" s="16">
        <v>0</v>
      </c>
      <c r="N236" s="16">
        <v>19</v>
      </c>
      <c r="O236" s="16">
        <v>0</v>
      </c>
      <c r="P236" s="15" t="s">
        <v>19</v>
      </c>
    </row>
    <row r="237" customHeight="1" spans="1:16">
      <c r="A237" s="15" t="s">
        <v>233</v>
      </c>
      <c r="B237" s="16">
        <f t="shared" si="96"/>
        <v>21</v>
      </c>
      <c r="C237" s="16">
        <f t="shared" si="97"/>
        <v>0</v>
      </c>
      <c r="D237" s="16">
        <f t="shared" si="98"/>
        <v>21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7</v>
      </c>
      <c r="L237" s="16">
        <v>0</v>
      </c>
      <c r="M237" s="16">
        <v>0</v>
      </c>
      <c r="N237" s="16">
        <v>14</v>
      </c>
      <c r="O237" s="16">
        <v>0</v>
      </c>
      <c r="P237" s="15" t="s">
        <v>19</v>
      </c>
    </row>
    <row r="238" customHeight="1" spans="1:16">
      <c r="A238" s="15" t="s">
        <v>234</v>
      </c>
      <c r="B238" s="16">
        <f t="shared" si="96"/>
        <v>26</v>
      </c>
      <c r="C238" s="16">
        <f t="shared" si="97"/>
        <v>0</v>
      </c>
      <c r="D238" s="16">
        <f t="shared" si="98"/>
        <v>26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16</v>
      </c>
      <c r="L238" s="16">
        <v>0</v>
      </c>
      <c r="M238" s="16">
        <v>0</v>
      </c>
      <c r="N238" s="16">
        <v>10</v>
      </c>
      <c r="O238" s="16">
        <v>0</v>
      </c>
      <c r="P238" s="15" t="s">
        <v>19</v>
      </c>
    </row>
    <row r="239" customHeight="1" spans="1:16">
      <c r="A239" s="15" t="s">
        <v>235</v>
      </c>
      <c r="B239" s="16">
        <f t="shared" si="96"/>
        <v>-35.2</v>
      </c>
      <c r="C239" s="16">
        <f t="shared" si="97"/>
        <v>0</v>
      </c>
      <c r="D239" s="16">
        <f t="shared" si="98"/>
        <v>-35.2</v>
      </c>
      <c r="E239" s="16">
        <v>0</v>
      </c>
      <c r="F239" s="16">
        <v>-67.2</v>
      </c>
      <c r="G239" s="16">
        <v>0</v>
      </c>
      <c r="H239" s="16">
        <v>0</v>
      </c>
      <c r="I239" s="16">
        <v>0</v>
      </c>
      <c r="J239" s="16">
        <v>0</v>
      </c>
      <c r="K239" s="16">
        <v>13</v>
      </c>
      <c r="L239" s="16">
        <v>0</v>
      </c>
      <c r="M239" s="16">
        <v>0</v>
      </c>
      <c r="N239" s="16">
        <v>19</v>
      </c>
      <c r="O239" s="16">
        <v>0</v>
      </c>
      <c r="P239" s="15" t="s">
        <v>19</v>
      </c>
    </row>
    <row r="240" customHeight="1" spans="1:16">
      <c r="A240" s="15" t="s">
        <v>236</v>
      </c>
      <c r="B240" s="16">
        <f t="shared" si="96"/>
        <v>19</v>
      </c>
      <c r="C240" s="16">
        <f t="shared" si="97"/>
        <v>0</v>
      </c>
      <c r="D240" s="16">
        <f t="shared" si="98"/>
        <v>19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8</v>
      </c>
      <c r="L240" s="16">
        <v>0</v>
      </c>
      <c r="M240" s="16">
        <v>0</v>
      </c>
      <c r="N240" s="16">
        <v>11</v>
      </c>
      <c r="O240" s="16">
        <v>0</v>
      </c>
      <c r="P240" s="15" t="s">
        <v>19</v>
      </c>
    </row>
    <row r="241" customHeight="1" spans="1:16">
      <c r="A241" s="15" t="s">
        <v>237</v>
      </c>
      <c r="B241" s="16">
        <f t="shared" si="96"/>
        <v>10280</v>
      </c>
      <c r="C241" s="16">
        <f t="shared" si="97"/>
        <v>9200</v>
      </c>
      <c r="D241" s="16">
        <f t="shared" si="98"/>
        <v>1080</v>
      </c>
      <c r="E241" s="16">
        <v>0</v>
      </c>
      <c r="F241" s="16">
        <v>0</v>
      </c>
      <c r="G241" s="16">
        <v>10256</v>
      </c>
      <c r="H241" s="16">
        <v>9200</v>
      </c>
      <c r="I241" s="16">
        <v>1056</v>
      </c>
      <c r="J241" s="16">
        <v>0</v>
      </c>
      <c r="K241" s="16">
        <v>10</v>
      </c>
      <c r="L241" s="16">
        <v>0</v>
      </c>
      <c r="M241" s="16">
        <v>0</v>
      </c>
      <c r="N241" s="16">
        <v>14</v>
      </c>
      <c r="O241" s="16">
        <v>0</v>
      </c>
      <c r="P241" s="15" t="s">
        <v>19</v>
      </c>
    </row>
    <row r="242" customHeight="1" spans="1:16">
      <c r="A242" s="15" t="s">
        <v>238</v>
      </c>
      <c r="B242" s="16">
        <f t="shared" si="96"/>
        <v>26</v>
      </c>
      <c r="C242" s="16">
        <f t="shared" si="97"/>
        <v>0</v>
      </c>
      <c r="D242" s="16">
        <f t="shared" si="98"/>
        <v>26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12</v>
      </c>
      <c r="L242" s="16">
        <v>0</v>
      </c>
      <c r="M242" s="16">
        <v>0</v>
      </c>
      <c r="N242" s="16">
        <v>14</v>
      </c>
      <c r="O242" s="16">
        <v>0</v>
      </c>
      <c r="P242" s="15" t="s">
        <v>19</v>
      </c>
    </row>
    <row r="243" customHeight="1" spans="1:16">
      <c r="A243" s="15" t="s">
        <v>239</v>
      </c>
      <c r="B243" s="16">
        <f t="shared" si="96"/>
        <v>23</v>
      </c>
      <c r="C243" s="16">
        <f t="shared" si="97"/>
        <v>0</v>
      </c>
      <c r="D243" s="16">
        <f t="shared" si="98"/>
        <v>23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11</v>
      </c>
      <c r="L243" s="16">
        <v>0</v>
      </c>
      <c r="M243" s="16">
        <v>0</v>
      </c>
      <c r="N243" s="16">
        <v>12</v>
      </c>
      <c r="O243" s="16">
        <v>0</v>
      </c>
      <c r="P243" s="15" t="s">
        <v>19</v>
      </c>
    </row>
    <row r="244" customHeight="1" spans="1:16">
      <c r="A244" s="15" t="s">
        <v>240</v>
      </c>
      <c r="B244" s="16">
        <f t="shared" si="96"/>
        <v>104</v>
      </c>
      <c r="C244" s="16">
        <f t="shared" si="97"/>
        <v>0</v>
      </c>
      <c r="D244" s="16">
        <f t="shared" si="98"/>
        <v>104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86</v>
      </c>
      <c r="L244" s="16">
        <v>0</v>
      </c>
      <c r="M244" s="16">
        <v>0</v>
      </c>
      <c r="N244" s="16">
        <v>18</v>
      </c>
      <c r="O244" s="16">
        <v>0</v>
      </c>
      <c r="P244" s="15" t="s">
        <v>19</v>
      </c>
    </row>
    <row r="245" customHeight="1" spans="1:16">
      <c r="A245" s="15" t="s">
        <v>241</v>
      </c>
      <c r="B245" s="16">
        <f t="shared" si="96"/>
        <v>21</v>
      </c>
      <c r="C245" s="16">
        <f t="shared" si="97"/>
        <v>0</v>
      </c>
      <c r="D245" s="16">
        <f t="shared" si="98"/>
        <v>21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9</v>
      </c>
      <c r="L245" s="16">
        <v>0</v>
      </c>
      <c r="M245" s="16">
        <v>0</v>
      </c>
      <c r="N245" s="16">
        <v>12</v>
      </c>
      <c r="O245" s="16">
        <v>0</v>
      </c>
      <c r="P245" s="15" t="s">
        <v>19</v>
      </c>
    </row>
    <row r="246" customHeight="1" spans="1:16">
      <c r="A246" s="15" t="s">
        <v>242</v>
      </c>
      <c r="B246" s="16">
        <f t="shared" si="96"/>
        <v>22</v>
      </c>
      <c r="C246" s="16">
        <f t="shared" si="97"/>
        <v>0</v>
      </c>
      <c r="D246" s="16">
        <f t="shared" si="98"/>
        <v>22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10</v>
      </c>
      <c r="L246" s="16">
        <v>0</v>
      </c>
      <c r="M246" s="16">
        <v>0</v>
      </c>
      <c r="N246" s="16">
        <v>12</v>
      </c>
      <c r="O246" s="16">
        <v>0</v>
      </c>
      <c r="P246" s="15" t="s">
        <v>19</v>
      </c>
    </row>
    <row r="247" customHeight="1" spans="1:16">
      <c r="A247" s="15" t="s">
        <v>243</v>
      </c>
      <c r="B247" s="16">
        <f t="shared" si="96"/>
        <v>5881</v>
      </c>
      <c r="C247" s="16">
        <f t="shared" si="97"/>
        <v>4800</v>
      </c>
      <c r="D247" s="16">
        <f t="shared" si="98"/>
        <v>1081</v>
      </c>
      <c r="E247" s="16">
        <v>0</v>
      </c>
      <c r="F247" s="16">
        <v>0</v>
      </c>
      <c r="G247" s="16">
        <v>5856</v>
      </c>
      <c r="H247" s="16">
        <v>4800</v>
      </c>
      <c r="I247" s="16">
        <v>1056</v>
      </c>
      <c r="J247" s="16">
        <v>0</v>
      </c>
      <c r="K247" s="16">
        <v>12</v>
      </c>
      <c r="L247" s="16">
        <v>0</v>
      </c>
      <c r="M247" s="16">
        <v>0</v>
      </c>
      <c r="N247" s="16">
        <v>13</v>
      </c>
      <c r="O247" s="16">
        <v>0</v>
      </c>
      <c r="P247" s="15" t="s">
        <v>19</v>
      </c>
    </row>
    <row r="248" customHeight="1" spans="1:16">
      <c r="A248" s="15" t="s">
        <v>244</v>
      </c>
      <c r="B248" s="16">
        <f t="shared" si="96"/>
        <v>21</v>
      </c>
      <c r="C248" s="16">
        <f t="shared" si="97"/>
        <v>0</v>
      </c>
      <c r="D248" s="16">
        <f t="shared" si="98"/>
        <v>21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10</v>
      </c>
      <c r="L248" s="16">
        <v>0</v>
      </c>
      <c r="M248" s="16">
        <v>0</v>
      </c>
      <c r="N248" s="16">
        <v>11</v>
      </c>
      <c r="O248" s="16">
        <v>0</v>
      </c>
      <c r="P248" s="15" t="s">
        <v>19</v>
      </c>
    </row>
    <row r="249" customHeight="1" spans="1:16">
      <c r="A249" s="15" t="s">
        <v>245</v>
      </c>
      <c r="B249" s="16">
        <f t="shared" si="96"/>
        <v>28</v>
      </c>
      <c r="C249" s="16">
        <f t="shared" si="97"/>
        <v>0</v>
      </c>
      <c r="D249" s="16">
        <f t="shared" si="98"/>
        <v>28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13</v>
      </c>
      <c r="L249" s="16">
        <v>0</v>
      </c>
      <c r="M249" s="16">
        <v>0</v>
      </c>
      <c r="N249" s="16">
        <v>15</v>
      </c>
      <c r="O249" s="16">
        <v>0</v>
      </c>
      <c r="P249" s="15" t="s">
        <v>19</v>
      </c>
    </row>
    <row r="250" customHeight="1" spans="1:16">
      <c r="A250" s="15" t="s">
        <v>246</v>
      </c>
      <c r="B250" s="16">
        <f t="shared" si="96"/>
        <v>23</v>
      </c>
      <c r="C250" s="16">
        <f t="shared" si="97"/>
        <v>0</v>
      </c>
      <c r="D250" s="16">
        <f t="shared" si="98"/>
        <v>23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11</v>
      </c>
      <c r="L250" s="16">
        <v>0</v>
      </c>
      <c r="M250" s="16">
        <v>0</v>
      </c>
      <c r="N250" s="16">
        <v>12</v>
      </c>
      <c r="O250" s="16">
        <v>0</v>
      </c>
      <c r="P250" s="15" t="s">
        <v>19</v>
      </c>
    </row>
    <row r="251" s="3" customFormat="1" customHeight="1" spans="1:16">
      <c r="A251" s="13" t="s">
        <v>247</v>
      </c>
      <c r="B251" s="14">
        <f>SUM(B252:B362)</f>
        <v>956</v>
      </c>
      <c r="C251" s="14">
        <f t="shared" ref="C251:O251" si="99">SUM(C252:C362)</f>
        <v>0</v>
      </c>
      <c r="D251" s="14">
        <f t="shared" si="99"/>
        <v>956</v>
      </c>
      <c r="E251" s="14">
        <f t="shared" si="99"/>
        <v>0</v>
      </c>
      <c r="F251" s="14">
        <f t="shared" si="99"/>
        <v>0</v>
      </c>
      <c r="G251" s="14">
        <f t="shared" si="99"/>
        <v>0</v>
      </c>
      <c r="H251" s="14">
        <f t="shared" si="99"/>
        <v>0</v>
      </c>
      <c r="I251" s="14">
        <f t="shared" si="99"/>
        <v>0</v>
      </c>
      <c r="J251" s="14">
        <f t="shared" si="99"/>
        <v>0</v>
      </c>
      <c r="K251" s="14">
        <f t="shared" si="99"/>
        <v>0</v>
      </c>
      <c r="L251" s="14">
        <f t="shared" si="99"/>
        <v>0</v>
      </c>
      <c r="M251" s="14">
        <f t="shared" si="99"/>
        <v>0</v>
      </c>
      <c r="N251" s="14">
        <f t="shared" si="99"/>
        <v>956</v>
      </c>
      <c r="O251" s="14">
        <f t="shared" si="99"/>
        <v>0</v>
      </c>
      <c r="P251" s="24" t="s">
        <v>19</v>
      </c>
    </row>
    <row r="252" ht="53" customHeight="1" spans="1:16">
      <c r="A252" s="26" t="s">
        <v>248</v>
      </c>
      <c r="B252" s="16">
        <f>C252+D252</f>
        <v>340</v>
      </c>
      <c r="C252" s="16">
        <f>E252+H252</f>
        <v>0</v>
      </c>
      <c r="D252" s="16">
        <f>F252+I252+J252+K252+L252+M252+N252+O252</f>
        <v>340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18">
        <v>340</v>
      </c>
      <c r="O252" s="27">
        <v>0</v>
      </c>
      <c r="P252" s="15" t="s">
        <v>19</v>
      </c>
    </row>
    <row r="253" ht="40" customHeight="1" spans="1:16">
      <c r="A253" s="26" t="s">
        <v>249</v>
      </c>
      <c r="B253" s="16">
        <f>C253+D253</f>
        <v>500</v>
      </c>
      <c r="C253" s="16">
        <f>E253+H253</f>
        <v>0</v>
      </c>
      <c r="D253" s="16">
        <f>F253+I253+J253+K253+L253+M253+N253+O253</f>
        <v>500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18">
        <v>500</v>
      </c>
      <c r="O253" s="27">
        <v>0</v>
      </c>
      <c r="P253" s="15" t="s">
        <v>19</v>
      </c>
    </row>
    <row r="254" ht="40" customHeight="1" spans="1:16">
      <c r="A254" s="26" t="s">
        <v>250</v>
      </c>
      <c r="B254" s="16">
        <f>C254+D254</f>
        <v>23</v>
      </c>
      <c r="C254" s="16">
        <f>E254+H254</f>
        <v>0</v>
      </c>
      <c r="D254" s="16">
        <f>F254+I254+J254+K254+L254+M254+N254+O254</f>
        <v>23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18">
        <v>23</v>
      </c>
      <c r="O254" s="27">
        <v>0</v>
      </c>
      <c r="P254" s="15" t="s">
        <v>19</v>
      </c>
    </row>
    <row r="255" ht="75" customHeight="1" spans="1:16">
      <c r="A255" s="26" t="s">
        <v>251</v>
      </c>
      <c r="B255" s="16">
        <f>C255+D255</f>
        <v>93</v>
      </c>
      <c r="C255" s="16">
        <f>E255+H255</f>
        <v>0</v>
      </c>
      <c r="D255" s="16">
        <f>F255+I255+J255+K255+L255+M255+N255+O255</f>
        <v>93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18">
        <v>93</v>
      </c>
      <c r="O255" s="27">
        <v>0</v>
      </c>
      <c r="P255" s="15" t="s">
        <v>19</v>
      </c>
    </row>
  </sheetData>
  <mergeCells count="9">
    <mergeCell ref="A2:P2"/>
    <mergeCell ref="A4:A7"/>
    <mergeCell ref="E4:E6"/>
    <mergeCell ref="F4:F6"/>
    <mergeCell ref="J4:J6"/>
    <mergeCell ref="P4:P7"/>
    <mergeCell ref="G4:I6"/>
    <mergeCell ref="K4:O5"/>
    <mergeCell ref="B4:D6"/>
  </mergeCells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胡彦均</cp:lastModifiedBy>
  <dcterms:created xsi:type="dcterms:W3CDTF">2026-05-23T06:50:00Z</dcterms:created>
  <dcterms:modified xsi:type="dcterms:W3CDTF">2026-06-30T17:38:36Z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5FF814B9521F17EC9C8E436A41CFC456_43</vt:lpwstr>
  </property>
  <property fmtid="{D5CDD505-2E9C-101B-9397-08002B2CF9AE}" pid="3" name="KSOProductBuildVer">
    <vt:lpwstr>2052-12.8.2.1116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