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资金分配表" sheetId="1" r:id="rId1"/>
  </sheets>
  <definedNames>
    <definedName name="_xlnm._FilterDatabase" localSheetId="0" hidden="1">资金分配表!$A$5:$U$188</definedName>
    <definedName name="_xlnm.Print_Area" localSheetId="0">资金分配表!$A$2:$O$188</definedName>
    <definedName name="_xlnm.Print_Titles" localSheetId="0">资金分配表!$4:$5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<sst xmlns="http://schemas.openxmlformats.org/spreadsheetml/2006/main" count="375" uniqueCount="182">
  <si>
    <t>附件1</t>
  </si>
  <si>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_GBK"/>
        <charset val="134"/>
      </rPr>
      <t>年中央财政农业生态资源保护资金分配表</t>
    </r>
  </si>
  <si>
    <t>单位：万元</t>
  </si>
  <si>
    <t>地区</t>
  </si>
  <si>
    <t>合计</t>
  </si>
  <si>
    <t>提前下达</t>
  </si>
  <si>
    <t>此次下达</t>
  </si>
  <si>
    <t>草原禁牧补助和草畜平衡奖励</t>
  </si>
  <si>
    <t/>
  </si>
  <si>
    <t>农作物秸秆综合利用</t>
  </si>
  <si>
    <t>地膜科学使用回收</t>
  </si>
  <si>
    <t>渔业资源保护</t>
  </si>
  <si>
    <t>备注</t>
  </si>
  <si>
    <t>小计</t>
  </si>
  <si>
    <t>成都市</t>
  </si>
  <si>
    <t>金堂县</t>
  </si>
  <si>
    <t>崇州市</t>
  </si>
  <si>
    <t>简阳市</t>
  </si>
  <si>
    <t>自贡市</t>
  </si>
  <si>
    <t>非扩权县小计</t>
  </si>
  <si>
    <t>自流井区</t>
  </si>
  <si>
    <t>攀枝花市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</si>
  <si>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</si>
  <si>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</si>
  <si>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</si>
  <si>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</si>
  <si>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</si>
  <si>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</si>
  <si>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</si>
  <si>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</si>
  <si>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</si>
  <si>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</si>
  <si>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</si>
  <si>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</si>
  <si>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中江县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</si>
  <si>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</si>
  <si>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</si>
  <si>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</si>
  <si>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</si>
  <si>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</si>
  <si>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</si>
  <si>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</si>
  <si>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北川县</t>
  </si>
  <si>
    <t>平武县</t>
  </si>
  <si>
    <t>江油市</t>
  </si>
  <si>
    <t>广元市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</si>
  <si>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</si>
  <si>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</si>
  <si>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</si>
  <si>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</si>
  <si>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</si>
  <si>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</si>
  <si>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</si>
  <si>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</si>
  <si>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</si>
  <si>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</si>
  <si>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射洪市</t>
  </si>
  <si>
    <t>大英县</t>
  </si>
  <si>
    <t>内江市</t>
  </si>
  <si>
    <t>内江市中区</t>
  </si>
  <si>
    <t>东兴区</t>
  </si>
  <si>
    <t>威远县</t>
  </si>
  <si>
    <t>资中县</t>
  </si>
  <si>
    <t>隆昌市</t>
  </si>
  <si>
    <t>乐山市</t>
  </si>
  <si>
    <t>乐山市中区</t>
  </si>
  <si>
    <t>五通桥区</t>
  </si>
  <si>
    <t>金口河区</t>
  </si>
  <si>
    <t>犍为县</t>
  </si>
  <si>
    <t>井研县</t>
  </si>
  <si>
    <t>峨边县</t>
  </si>
  <si>
    <t>马边县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</si>
  <si>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</si>
  <si>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</si>
  <si>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</si>
  <si>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</si>
  <si>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</si>
  <si>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</si>
  <si>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</si>
  <si>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</si>
  <si>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</si>
  <si>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</si>
  <si>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</si>
  <si>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</si>
  <si>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眉山市本级</t>
  </si>
  <si>
    <t>眉山天府新区地膜科学使用回收240万元。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</si>
  <si>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</si>
  <si>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</si>
  <si>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</si>
  <si>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</si>
  <si>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</si>
  <si>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</si>
  <si>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</si>
  <si>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</si>
  <si>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</si>
  <si>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</si>
  <si>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</si>
  <si>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</si>
  <si>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</si>
  <si>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</si>
  <si>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</si>
  <si>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</si>
  <si>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</si>
  <si>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</si>
  <si>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</si>
  <si>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</si>
  <si>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</si>
  <si>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</si>
  <si>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</si>
  <si>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</si>
  <si>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</si>
  <si>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</si>
  <si>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</si>
  <si>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</si>
  <si>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</si>
  <si>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</si>
  <si>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万源市</t>
  </si>
  <si>
    <t>雅安市</t>
  </si>
  <si>
    <t>雨城区</t>
  </si>
  <si>
    <t>天全县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</si>
  <si>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</si>
  <si>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</si>
  <si>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</si>
  <si>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</si>
  <si>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</si>
  <si>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</si>
  <si>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</si>
  <si>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资阳市</t>
  </si>
  <si>
    <t>雁江区</t>
  </si>
  <si>
    <t>安岳县</t>
  </si>
  <si>
    <t>乐至县</t>
  </si>
  <si>
    <t>阿坝州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</si>
  <si>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</si>
  <si>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</si>
  <si>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</si>
  <si>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</si>
  <si>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</si>
  <si>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</si>
  <si>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</si>
  <si>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</si>
  <si>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马尔康市</t>
  </si>
  <si>
    <t>壤塘县</t>
  </si>
  <si>
    <t>阿坝县</t>
  </si>
  <si>
    <t>若尔盖县</t>
  </si>
  <si>
    <t>红原县</t>
  </si>
  <si>
    <t>甘孜州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</si>
  <si>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</si>
  <si>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</si>
  <si>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</si>
  <si>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</si>
  <si>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</si>
  <si>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</si>
  <si>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</si>
  <si>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</si>
  <si>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</si>
  <si>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</si>
  <si>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</si>
  <si>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</si>
  <si>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</si>
  <si>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</si>
  <si>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</si>
  <si>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</si>
  <si>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</si>
  <si>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</si>
  <si>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凉山州</t>
  </si>
  <si>
    <t>西昌市</t>
  </si>
  <si>
    <t>木里县</t>
  </si>
  <si>
    <t>盐源县</t>
  </si>
  <si>
    <t>德昌县</t>
  </si>
  <si>
    <t>会理市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</si>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</sst>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4"/>
      <color rgb="FF000000"/>
      <name val="黑体"/>
      <charset val="134"/>
    </font>
    <font>
      <sz val="22"/>
      <color rgb="FF000000"/>
      <name val="Times New Roman"/>
      <charset val="134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b/>
      <sz val="11"/>
      <name val="宋体"/>
      <charset val="134"/>
      <scheme val="minor"/>
    </font>
    <font>
      <b/>
      <sz val="10"/>
      <name val="Times New Roman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4"/>
      <color indexed="8"/>
      <name val="楷体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8"/>
  <sheetViews>
    <sheetView showZeros="0" tabSelected="1" workbookViewId="0">
      <pane ySplit="5" topLeftCell="A6" activePane="bottomLeft" state="frozen"/>
      <selection/>
      <selection pane="bottomLeft" activeCell="A2" sqref="A2:O2"/>
    </sheetView>
  </sheetViews>
  <sheetFormatPr defaultColWidth="9" defaultRowHeight="14.25"/>
  <cols>
    <col min="1" max="1" width="15.0916666666667" style="2" customWidth="1"/>
    <col min="2" max="2" width="9" style="3" customWidth="1"/>
    <col min="3" max="3" width="8.125" style="3" customWidth="1"/>
    <col min="4" max="4" width="8.375" style="3" customWidth="1"/>
    <col min="5" max="5" width="9.5" style="2" customWidth="1"/>
    <col min="6" max="6" width="8.625" style="2" customWidth="1"/>
    <col min="7" max="7" width="9.25" style="2" customWidth="1"/>
    <col min="8" max="8" width="8" style="2" customWidth="1"/>
    <col min="9" max="9" width="6" style="2" customWidth="1"/>
    <col min="10" max="10" width="5.875" style="2" customWidth="1"/>
    <col min="11" max="11" width="17.25" style="2" customWidth="1"/>
    <col min="12" max="12" width="5.75" style="2" customWidth="1"/>
    <col min="13" max="13" width="5.375" style="2" customWidth="1"/>
    <col min="14" max="14" width="6" style="2" customWidth="1"/>
    <col min="15" max="15" width="10.25" style="4" customWidth="1"/>
    <col min="16" max="16" width="8" style="2" customWidth="1"/>
    <col min="17" max="16384" width="9" style="2"/>
  </cols>
  <sheetData>
    <row r="1" ht="18.75" spans="1:1">
      <c r="A1" s="5" t="s">
        <v>0</v>
      </c>
    </row>
    <row r="2" ht="28.5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2"/>
    </row>
    <row r="3" ht="18.75" spans="12:15">
      <c r="L3" s="21" t="s">
        <v>2</v>
      </c>
      <c r="M3" s="21"/>
      <c r="N3" s="21"/>
      <c r="O3" s="21"/>
    </row>
    <row r="4" s="1" customFormat="1" ht="22" customHeight="1" spans="1:15">
      <c r="A4" s="7" t="s">
        <v>3</v>
      </c>
      <c r="B4" s="8" t="s">
        <v>4</v>
      </c>
      <c r="C4" s="8" t="s">
        <v>5</v>
      </c>
      <c r="D4" s="8" t="s">
        <v>6</v>
      </c>
      <c r="E4" s="19" t="s">
        <v>7</v>
      </c>
      <c r="F4" s="19"/>
      <c r="G4" s="19" t="s">
        <v>8</v>
      </c>
      <c r="H4" s="19" t="s">
        <v>9</v>
      </c>
      <c r="I4" s="19"/>
      <c r="J4" s="19" t="s">
        <v>8</v>
      </c>
      <c r="K4" s="19" t="s">
        <v>10</v>
      </c>
      <c r="L4" s="19" t="s">
        <v>11</v>
      </c>
      <c r="M4" s="19"/>
      <c r="N4" s="19" t="s">
        <v>8</v>
      </c>
      <c r="O4" s="19" t="s">
        <v>12</v>
      </c>
    </row>
    <row r="5" s="1" customFormat="1" ht="38" customHeight="1" spans="1:15">
      <c r="A5" s="9"/>
      <c r="B5" s="10"/>
      <c r="C5" s="10"/>
      <c r="D5" s="10"/>
      <c r="E5" s="20" t="s">
        <v>13</v>
      </c>
      <c r="F5" s="9" t="s">
        <v>5</v>
      </c>
      <c r="G5" s="9" t="s">
        <v>6</v>
      </c>
      <c r="H5" s="20" t="s">
        <v>13</v>
      </c>
      <c r="I5" s="9" t="s">
        <v>5</v>
      </c>
      <c r="J5" s="9" t="s">
        <v>6</v>
      </c>
      <c r="K5" s="9" t="s">
        <v>6</v>
      </c>
      <c r="L5" s="20" t="s">
        <v>13</v>
      </c>
      <c r="M5" s="9" t="s">
        <v>5</v>
      </c>
      <c r="N5" s="9" t="s">
        <v>6</v>
      </c>
      <c r="O5" s="9"/>
    </row>
    <row r="6" ht="17" customHeight="1" spans="1:15">
      <c r="A6" s="11" t="s">
        <v>4</v>
      </c>
      <c r="B6" s="12">
        <f>B7+B11+B14+B19+B28+B30+B41+B49+B56+B63+B73+B84+B92+B104+B112+B121+B126+B133+B138+B152+B171</f>
        <v>133348</v>
      </c>
      <c r="C6" s="12">
        <f t="shared" ref="C6:N6" si="0">C7+C11+C14+C19+C28+C30+C41+C49+C56+C63+C73+C84+C92+C104+C112+C121+C126+C133+C138+C152+C171</f>
        <v>88803</v>
      </c>
      <c r="D6" s="12">
        <f t="shared" si="0"/>
        <v>44545</v>
      </c>
      <c r="E6" s="12">
        <f t="shared" si="0"/>
        <v>96693</v>
      </c>
      <c r="F6" s="12">
        <f t="shared" si="0"/>
        <v>79200</v>
      </c>
      <c r="G6" s="12">
        <f t="shared" si="0"/>
        <v>17493</v>
      </c>
      <c r="H6" s="12">
        <f t="shared" si="0"/>
        <v>11869</v>
      </c>
      <c r="I6" s="12">
        <f t="shared" si="0"/>
        <v>8283</v>
      </c>
      <c r="J6" s="12">
        <f t="shared" si="0"/>
        <v>3586</v>
      </c>
      <c r="K6" s="12">
        <f t="shared" si="0"/>
        <v>23340</v>
      </c>
      <c r="L6" s="12">
        <f t="shared" si="0"/>
        <v>1446</v>
      </c>
      <c r="M6" s="12">
        <f t="shared" si="0"/>
        <v>1320</v>
      </c>
      <c r="N6" s="12">
        <f t="shared" si="0"/>
        <v>126</v>
      </c>
      <c r="O6" s="23" t="s">
        <v>8</v>
      </c>
    </row>
    <row r="7" ht="17" customHeight="1" spans="1:15">
      <c r="A7" s="13" t="s">
        <v>14</v>
      </c>
      <c r="B7" s="14">
        <f>SUM(B8:B10)</f>
        <v>292.8</v>
      </c>
      <c r="C7" s="14">
        <f t="shared" ref="C7:N7" si="1">SUM(C8:C10)</f>
        <v>144.2</v>
      </c>
      <c r="D7" s="14">
        <f t="shared" si="1"/>
        <v>148.6</v>
      </c>
      <c r="E7" s="14">
        <f t="shared" ref="E7:G7" si="2">SUM(E8:E10)</f>
        <v>0</v>
      </c>
      <c r="F7" s="14">
        <f t="shared" si="2"/>
        <v>0</v>
      </c>
      <c r="G7" s="14">
        <f t="shared" si="2"/>
        <v>0</v>
      </c>
      <c r="H7" s="14">
        <f t="shared" si="1"/>
        <v>0</v>
      </c>
      <c r="I7" s="14">
        <f t="shared" si="1"/>
        <v>0</v>
      </c>
      <c r="J7" s="14">
        <f t="shared" si="1"/>
        <v>0</v>
      </c>
      <c r="K7" s="14">
        <f t="shared" si="1"/>
        <v>135</v>
      </c>
      <c r="L7" s="14">
        <f t="shared" si="1"/>
        <v>157.8</v>
      </c>
      <c r="M7" s="14">
        <f t="shared" si="1"/>
        <v>144.2</v>
      </c>
      <c r="N7" s="14">
        <f t="shared" si="1"/>
        <v>13.6</v>
      </c>
      <c r="O7" s="23" t="s">
        <v>8</v>
      </c>
    </row>
    <row r="8" ht="17" customHeight="1" spans="1:15">
      <c r="A8" s="15" t="s">
        <v>15</v>
      </c>
      <c r="B8" s="16">
        <f>C8+D8</f>
        <v>90</v>
      </c>
      <c r="C8" s="17">
        <f>F8+I8+M8</f>
        <v>0</v>
      </c>
      <c r="D8" s="17">
        <f>G8+J8+N8+K8</f>
        <v>90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8">
        <v>90</v>
      </c>
      <c r="L8" s="17">
        <v>0</v>
      </c>
      <c r="M8" s="17">
        <v>0</v>
      </c>
      <c r="N8" s="17">
        <v>0</v>
      </c>
      <c r="O8" s="24" t="s">
        <v>8</v>
      </c>
    </row>
    <row r="9" ht="17" customHeight="1" spans="1:15">
      <c r="A9" s="15" t="s">
        <v>16</v>
      </c>
      <c r="B9" s="16">
        <f t="shared" ref="B9:B10" si="3">C9+D9</f>
        <v>157.8</v>
      </c>
      <c r="C9" s="17">
        <f t="shared" ref="C9:C10" si="4">F9+I9+M9</f>
        <v>144.2</v>
      </c>
      <c r="D9" s="17">
        <f t="shared" ref="D9:D10" si="5">G9+J9+N9+K9</f>
        <v>13.6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8">
        <v>157.8</v>
      </c>
      <c r="M9" s="18">
        <v>144.2</v>
      </c>
      <c r="N9" s="18">
        <v>13.6</v>
      </c>
      <c r="O9" s="24" t="s">
        <v>8</v>
      </c>
    </row>
    <row r="10" ht="17" customHeight="1" spans="1:15">
      <c r="A10" s="15" t="s">
        <v>17</v>
      </c>
      <c r="B10" s="16">
        <f t="shared" si="3"/>
        <v>45</v>
      </c>
      <c r="C10" s="17">
        <f t="shared" si="4"/>
        <v>0</v>
      </c>
      <c r="D10" s="17">
        <f t="shared" si="5"/>
        <v>45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45</v>
      </c>
      <c r="L10" s="17">
        <v>0</v>
      </c>
      <c r="M10" s="17">
        <v>0</v>
      </c>
      <c r="N10" s="17">
        <v>0</v>
      </c>
      <c r="O10" s="24" t="s">
        <v>8</v>
      </c>
    </row>
    <row r="11" ht="17" customHeight="1" spans="1:15">
      <c r="A11" s="13" t="s">
        <v>18</v>
      </c>
      <c r="B11" s="14">
        <f>B13</f>
        <v>335</v>
      </c>
      <c r="C11" s="14">
        <f t="shared" ref="C11:N11" si="6">C13</f>
        <v>0</v>
      </c>
      <c r="D11" s="14">
        <f t="shared" si="6"/>
        <v>335</v>
      </c>
      <c r="E11" s="14">
        <f t="shared" si="6"/>
        <v>0</v>
      </c>
      <c r="F11" s="14">
        <f t="shared" si="6"/>
        <v>0</v>
      </c>
      <c r="G11" s="14">
        <f t="shared" si="6"/>
        <v>0</v>
      </c>
      <c r="H11" s="14">
        <f t="shared" si="6"/>
        <v>335</v>
      </c>
      <c r="I11" s="14">
        <f t="shared" si="6"/>
        <v>0</v>
      </c>
      <c r="J11" s="14">
        <f t="shared" si="6"/>
        <v>335</v>
      </c>
      <c r="K11" s="14">
        <f t="shared" si="6"/>
        <v>0</v>
      </c>
      <c r="L11" s="14">
        <f t="shared" si="6"/>
        <v>0</v>
      </c>
      <c r="M11" s="14">
        <f t="shared" si="6"/>
        <v>0</v>
      </c>
      <c r="N11" s="14">
        <f t="shared" si="6"/>
        <v>0</v>
      </c>
      <c r="O11" s="23" t="s">
        <v>8</v>
      </c>
    </row>
    <row r="12" ht="17" customHeight="1" spans="1:15">
      <c r="A12" s="15" t="s">
        <v>19</v>
      </c>
      <c r="B12" s="18">
        <f>B13</f>
        <v>335</v>
      </c>
      <c r="C12" s="18">
        <f t="shared" ref="C12:N12" si="7">C13</f>
        <v>0</v>
      </c>
      <c r="D12" s="18">
        <f t="shared" si="7"/>
        <v>335</v>
      </c>
      <c r="E12" s="18">
        <f t="shared" si="7"/>
        <v>0</v>
      </c>
      <c r="F12" s="18">
        <f t="shared" si="7"/>
        <v>0</v>
      </c>
      <c r="G12" s="18">
        <f t="shared" si="7"/>
        <v>0</v>
      </c>
      <c r="H12" s="18">
        <f t="shared" si="7"/>
        <v>335</v>
      </c>
      <c r="I12" s="18">
        <f t="shared" si="7"/>
        <v>0</v>
      </c>
      <c r="J12" s="18">
        <f t="shared" si="7"/>
        <v>335</v>
      </c>
      <c r="K12" s="18">
        <f t="shared" si="7"/>
        <v>0</v>
      </c>
      <c r="L12" s="18">
        <f t="shared" si="7"/>
        <v>0</v>
      </c>
      <c r="M12" s="18">
        <f t="shared" si="7"/>
        <v>0</v>
      </c>
      <c r="N12" s="18">
        <f t="shared" si="7"/>
        <v>0</v>
      </c>
      <c r="O12" s="23"/>
    </row>
    <row r="13" ht="17" customHeight="1" spans="1:15">
      <c r="A13" s="15" t="s">
        <v>20</v>
      </c>
      <c r="B13" s="16">
        <f>C13+D13</f>
        <v>335</v>
      </c>
      <c r="C13" s="17">
        <f>F13+I13+M13</f>
        <v>0</v>
      </c>
      <c r="D13" s="17">
        <f>G13+J13+N13+K13</f>
        <v>335</v>
      </c>
      <c r="E13" s="17">
        <v>0</v>
      </c>
      <c r="F13" s="17">
        <v>0</v>
      </c>
      <c r="G13" s="17">
        <v>0</v>
      </c>
      <c r="H13" s="18">
        <v>335</v>
      </c>
      <c r="I13" s="17">
        <v>0</v>
      </c>
      <c r="J13" s="18">
        <v>335</v>
      </c>
      <c r="K13" s="17">
        <v>0</v>
      </c>
      <c r="L13" s="17">
        <v>0</v>
      </c>
      <c r="M13" s="17">
        <v>0</v>
      </c>
      <c r="N13" s="17">
        <v>0</v>
      </c>
      <c r="O13" s="24" t="s">
        <v>8</v>
      </c>
    </row>
    <row r="14" ht="17" customHeight="1" spans="1:15">
      <c r="A14" s="13" t="s">
        <v>21</v>
      </c>
      <c r="B14" s="14">
        <f>SUM(B16:B18)</f>
        <v>300</v>
      </c>
      <c r="C14" s="14">
        <f t="shared" ref="C14:N14" si="8">SUM(C16:C18)</f>
        <v>0</v>
      </c>
      <c r="D14" s="14">
        <f t="shared" si="8"/>
        <v>300</v>
      </c>
      <c r="E14" s="14">
        <f t="shared" ref="E14:G14" si="9">SUM(E16:E18)</f>
        <v>0</v>
      </c>
      <c r="F14" s="14">
        <f t="shared" si="9"/>
        <v>0</v>
      </c>
      <c r="G14" s="14">
        <f t="shared" si="9"/>
        <v>0</v>
      </c>
      <c r="H14" s="14">
        <f t="shared" si="8"/>
        <v>0</v>
      </c>
      <c r="I14" s="14">
        <f t="shared" si="8"/>
        <v>0</v>
      </c>
      <c r="J14" s="14">
        <f t="shared" si="8"/>
        <v>0</v>
      </c>
      <c r="K14" s="14">
        <f t="shared" si="8"/>
        <v>300</v>
      </c>
      <c r="L14" s="14">
        <f t="shared" si="8"/>
        <v>0</v>
      </c>
      <c r="M14" s="14">
        <f t="shared" si="8"/>
        <v>0</v>
      </c>
      <c r="N14" s="14">
        <f t="shared" si="8"/>
        <v>0</v>
      </c>
      <c r="O14" s="24" t="s">
        <v>8</v>
      </c>
    </row>
    <row r="15" ht="17" customHeight="1" spans="1:15">
      <c r="A15" s="15" t="s">
        <v>19</v>
      </c>
      <c r="B15" s="18">
        <f>B16</f>
        <v>90</v>
      </c>
      <c r="C15" s="18">
        <f t="shared" ref="C15:N15" si="10">C16</f>
        <v>0</v>
      </c>
      <c r="D15" s="18">
        <f t="shared" si="10"/>
        <v>90</v>
      </c>
      <c r="E15" s="18">
        <f t="shared" si="10"/>
        <v>0</v>
      </c>
      <c r="F15" s="18">
        <f t="shared" si="10"/>
        <v>0</v>
      </c>
      <c r="G15" s="18">
        <f t="shared" si="10"/>
        <v>0</v>
      </c>
      <c r="H15" s="18">
        <f t="shared" si="10"/>
        <v>0</v>
      </c>
      <c r="I15" s="18">
        <f t="shared" si="10"/>
        <v>0</v>
      </c>
      <c r="J15" s="18">
        <f t="shared" si="10"/>
        <v>0</v>
      </c>
      <c r="K15" s="18">
        <f t="shared" si="10"/>
        <v>90</v>
      </c>
      <c r="L15" s="18">
        <f t="shared" si="10"/>
        <v>0</v>
      </c>
      <c r="M15" s="18">
        <f t="shared" si="10"/>
        <v>0</v>
      </c>
      <c r="N15" s="18">
        <f t="shared" si="10"/>
        <v>0</v>
      </c>
      <c r="O15" s="24"/>
    </row>
    <row r="16" ht="17" customHeight="1" spans="1:15">
      <c r="A16" s="15" t="s">
        <v>22</v>
      </c>
      <c r="B16" s="16">
        <f t="shared" ref="B16:B18" si="11">C16+D16</f>
        <v>90</v>
      </c>
      <c r="C16" s="17">
        <f t="shared" ref="C16:C18" si="12">F16+I16+M16</f>
        <v>0</v>
      </c>
      <c r="D16" s="17">
        <f t="shared" ref="D16:D18" si="13">G16+J16+N16+K16</f>
        <v>90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8">
        <v>90</v>
      </c>
      <c r="L16" s="17">
        <v>0</v>
      </c>
      <c r="M16" s="17">
        <v>0</v>
      </c>
      <c r="N16" s="17">
        <v>0</v>
      </c>
      <c r="O16" s="24" t="s">
        <v>8</v>
      </c>
    </row>
    <row r="17" ht="17" customHeight="1" spans="1:15">
      <c r="A17" s="15" t="s">
        <v>23</v>
      </c>
      <c r="B17" s="16">
        <f t="shared" si="11"/>
        <v>120</v>
      </c>
      <c r="C17" s="17">
        <f t="shared" si="12"/>
        <v>0</v>
      </c>
      <c r="D17" s="17">
        <f t="shared" si="13"/>
        <v>120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8">
        <v>120</v>
      </c>
      <c r="L17" s="17">
        <v>0</v>
      </c>
      <c r="M17" s="17">
        <v>0</v>
      </c>
      <c r="N17" s="17">
        <v>0</v>
      </c>
      <c r="O17" s="24" t="s">
        <v>8</v>
      </c>
    </row>
    <row r="18" ht="17" customHeight="1" spans="1:15">
      <c r="A18" s="15" t="s">
        <v>24</v>
      </c>
      <c r="B18" s="16">
        <f t="shared" si="11"/>
        <v>90</v>
      </c>
      <c r="C18" s="17">
        <f t="shared" si="12"/>
        <v>0</v>
      </c>
      <c r="D18" s="17">
        <f t="shared" si="13"/>
        <v>90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8">
        <v>90</v>
      </c>
      <c r="L18" s="17">
        <v>0</v>
      </c>
      <c r="M18" s="17">
        <v>0</v>
      </c>
      <c r="N18" s="17">
        <v>0</v>
      </c>
      <c r="O18" s="24" t="s">
        <v>8</v>
      </c>
    </row>
    <row r="19" ht="17" customHeight="1" spans="1:15">
      <c r="A19" s="13" t="s">
        <v>25</v>
      </c>
      <c r="B19" s="14">
        <f>SUM(B21:B27)</f>
        <v>1271</v>
      </c>
      <c r="C19" s="14">
        <f t="shared" ref="C19:N19" si="14">SUM(C21:C27)</f>
        <v>626</v>
      </c>
      <c r="D19" s="14">
        <f t="shared" si="14"/>
        <v>645</v>
      </c>
      <c r="E19" s="14">
        <f t="shared" ref="E19:G19" si="15">SUM(E21:E27)</f>
        <v>0</v>
      </c>
      <c r="F19" s="14">
        <f t="shared" si="15"/>
        <v>0</v>
      </c>
      <c r="G19" s="14">
        <f t="shared" si="15"/>
        <v>0</v>
      </c>
      <c r="H19" s="14">
        <f t="shared" si="14"/>
        <v>626</v>
      </c>
      <c r="I19" s="14">
        <f t="shared" si="14"/>
        <v>626</v>
      </c>
      <c r="J19" s="14">
        <f t="shared" si="14"/>
        <v>0</v>
      </c>
      <c r="K19" s="14">
        <f t="shared" si="14"/>
        <v>645</v>
      </c>
      <c r="L19" s="14">
        <f t="shared" si="14"/>
        <v>0</v>
      </c>
      <c r="M19" s="14">
        <f t="shared" si="14"/>
        <v>0</v>
      </c>
      <c r="N19" s="14">
        <f t="shared" si="14"/>
        <v>0</v>
      </c>
      <c r="O19" s="24" t="s">
        <v>8</v>
      </c>
    </row>
    <row r="20" ht="17" customHeight="1" spans="1:15">
      <c r="A20" s="15" t="s">
        <v>19</v>
      </c>
      <c r="B20" s="18">
        <f>SUM(B21:B23)</f>
        <v>330</v>
      </c>
      <c r="C20" s="18">
        <f t="shared" ref="C20:N20" si="16">SUM(C21:C23)</f>
        <v>0</v>
      </c>
      <c r="D20" s="18">
        <f t="shared" si="16"/>
        <v>330</v>
      </c>
      <c r="E20" s="18">
        <f t="shared" si="16"/>
        <v>0</v>
      </c>
      <c r="F20" s="18">
        <f t="shared" si="16"/>
        <v>0</v>
      </c>
      <c r="G20" s="18">
        <f t="shared" si="16"/>
        <v>0</v>
      </c>
      <c r="H20" s="18">
        <f t="shared" si="16"/>
        <v>0</v>
      </c>
      <c r="I20" s="18">
        <f t="shared" si="16"/>
        <v>0</v>
      </c>
      <c r="J20" s="18">
        <f t="shared" si="16"/>
        <v>0</v>
      </c>
      <c r="K20" s="18">
        <f t="shared" si="16"/>
        <v>330</v>
      </c>
      <c r="L20" s="18">
        <f t="shared" si="16"/>
        <v>0</v>
      </c>
      <c r="M20" s="18">
        <f t="shared" si="16"/>
        <v>0</v>
      </c>
      <c r="N20" s="18">
        <f t="shared" si="16"/>
        <v>0</v>
      </c>
      <c r="O20" s="24"/>
    </row>
    <row r="21" ht="17" customHeight="1" spans="1:15">
      <c r="A21" s="15" t="s">
        <v>26</v>
      </c>
      <c r="B21" s="16">
        <f t="shared" ref="B21:B27" si="17">C21+D21</f>
        <v>210</v>
      </c>
      <c r="C21" s="17">
        <f t="shared" ref="C21:C27" si="18">F21+I21+M21</f>
        <v>0</v>
      </c>
      <c r="D21" s="17">
        <f t="shared" ref="D21:D27" si="19">G21+J21+N21+K21</f>
        <v>210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8">
        <v>210</v>
      </c>
      <c r="L21" s="17">
        <v>0</v>
      </c>
      <c r="M21" s="17">
        <v>0</v>
      </c>
      <c r="N21" s="17">
        <v>0</v>
      </c>
      <c r="O21" s="24" t="s">
        <v>8</v>
      </c>
    </row>
    <row r="22" ht="17" customHeight="1" spans="1:15">
      <c r="A22" s="15" t="s">
        <v>27</v>
      </c>
      <c r="B22" s="16">
        <f t="shared" si="17"/>
        <v>90</v>
      </c>
      <c r="C22" s="17">
        <f t="shared" si="18"/>
        <v>0</v>
      </c>
      <c r="D22" s="17">
        <f t="shared" si="19"/>
        <v>90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8">
        <v>90</v>
      </c>
      <c r="L22" s="17">
        <v>0</v>
      </c>
      <c r="M22" s="17">
        <v>0</v>
      </c>
      <c r="N22" s="17">
        <v>0</v>
      </c>
      <c r="O22" s="24" t="s">
        <v>8</v>
      </c>
    </row>
    <row r="23" ht="17" customHeight="1" spans="1:15">
      <c r="A23" s="15" t="s">
        <v>28</v>
      </c>
      <c r="B23" s="16">
        <f t="shared" si="17"/>
        <v>30</v>
      </c>
      <c r="C23" s="17">
        <f t="shared" si="18"/>
        <v>0</v>
      </c>
      <c r="D23" s="17">
        <f t="shared" si="19"/>
        <v>30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30</v>
      </c>
      <c r="L23" s="17">
        <v>0</v>
      </c>
      <c r="M23" s="17">
        <v>0</v>
      </c>
      <c r="N23" s="17">
        <v>0</v>
      </c>
      <c r="O23" s="24" t="s">
        <v>8</v>
      </c>
    </row>
    <row r="24" ht="17" customHeight="1" spans="1:15">
      <c r="A24" s="15" t="s">
        <v>29</v>
      </c>
      <c r="B24" s="16">
        <f t="shared" si="17"/>
        <v>165</v>
      </c>
      <c r="C24" s="17">
        <f t="shared" si="18"/>
        <v>0</v>
      </c>
      <c r="D24" s="17">
        <f t="shared" si="19"/>
        <v>165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8">
        <v>165</v>
      </c>
      <c r="L24" s="17">
        <v>0</v>
      </c>
      <c r="M24" s="17">
        <v>0</v>
      </c>
      <c r="N24" s="17">
        <v>0</v>
      </c>
      <c r="O24" s="24" t="s">
        <v>8</v>
      </c>
    </row>
    <row r="25" ht="17" customHeight="1" spans="1:15">
      <c r="A25" s="15" t="s">
        <v>30</v>
      </c>
      <c r="B25" s="16">
        <f t="shared" si="17"/>
        <v>30</v>
      </c>
      <c r="C25" s="17">
        <f t="shared" si="18"/>
        <v>0</v>
      </c>
      <c r="D25" s="17">
        <f t="shared" si="19"/>
        <v>30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8">
        <v>30</v>
      </c>
      <c r="L25" s="17">
        <v>0</v>
      </c>
      <c r="M25" s="17">
        <v>0</v>
      </c>
      <c r="N25" s="17">
        <v>0</v>
      </c>
      <c r="O25" s="24" t="s">
        <v>8</v>
      </c>
    </row>
    <row r="26" ht="17" customHeight="1" spans="1:15">
      <c r="A26" s="15" t="s">
        <v>31</v>
      </c>
      <c r="B26" s="16">
        <f t="shared" si="17"/>
        <v>30</v>
      </c>
      <c r="C26" s="17">
        <f t="shared" si="18"/>
        <v>0</v>
      </c>
      <c r="D26" s="17">
        <f t="shared" si="19"/>
        <v>30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8">
        <v>30</v>
      </c>
      <c r="L26" s="17">
        <v>0</v>
      </c>
      <c r="M26" s="17">
        <v>0</v>
      </c>
      <c r="N26" s="17">
        <v>0</v>
      </c>
      <c r="O26" s="24" t="s">
        <v>8</v>
      </c>
    </row>
    <row r="27" ht="17" customHeight="1" spans="1:15">
      <c r="A27" s="15" t="s">
        <v>32</v>
      </c>
      <c r="B27" s="16">
        <f t="shared" si="17"/>
        <v>716</v>
      </c>
      <c r="C27" s="17">
        <f t="shared" si="18"/>
        <v>626</v>
      </c>
      <c r="D27" s="17">
        <f t="shared" si="19"/>
        <v>90</v>
      </c>
      <c r="E27" s="17">
        <v>0</v>
      </c>
      <c r="F27" s="17">
        <v>0</v>
      </c>
      <c r="G27" s="17">
        <v>0</v>
      </c>
      <c r="H27" s="18">
        <v>626</v>
      </c>
      <c r="I27" s="18">
        <v>626</v>
      </c>
      <c r="J27" s="17">
        <v>0</v>
      </c>
      <c r="K27" s="18">
        <v>90</v>
      </c>
      <c r="L27" s="17">
        <v>0</v>
      </c>
      <c r="M27" s="17">
        <v>0</v>
      </c>
      <c r="N27" s="17">
        <v>0</v>
      </c>
      <c r="O27" s="24" t="s">
        <v>8</v>
      </c>
    </row>
    <row r="28" ht="17" customHeight="1" spans="1:15">
      <c r="A28" s="13" t="s">
        <v>33</v>
      </c>
      <c r="B28" s="14">
        <f>B29</f>
        <v>26.8</v>
      </c>
      <c r="C28" s="14">
        <f t="shared" ref="C28:N28" si="20">C29</f>
        <v>25.1</v>
      </c>
      <c r="D28" s="14">
        <f t="shared" si="20"/>
        <v>1.7</v>
      </c>
      <c r="E28" s="14">
        <f t="shared" si="20"/>
        <v>0</v>
      </c>
      <c r="F28" s="14">
        <f t="shared" si="20"/>
        <v>0</v>
      </c>
      <c r="G28" s="14">
        <f t="shared" si="20"/>
        <v>0</v>
      </c>
      <c r="H28" s="14">
        <f t="shared" si="20"/>
        <v>0</v>
      </c>
      <c r="I28" s="14">
        <f t="shared" si="20"/>
        <v>0</v>
      </c>
      <c r="J28" s="14">
        <f t="shared" si="20"/>
        <v>0</v>
      </c>
      <c r="K28" s="14">
        <f t="shared" si="20"/>
        <v>0</v>
      </c>
      <c r="L28" s="14">
        <f t="shared" si="20"/>
        <v>26.8</v>
      </c>
      <c r="M28" s="14">
        <f t="shared" si="20"/>
        <v>25.1</v>
      </c>
      <c r="N28" s="14">
        <f t="shared" si="20"/>
        <v>1.7</v>
      </c>
      <c r="O28" s="24" t="s">
        <v>8</v>
      </c>
    </row>
    <row r="29" ht="17" customHeight="1" spans="1:15">
      <c r="A29" s="15" t="s">
        <v>34</v>
      </c>
      <c r="B29" s="16">
        <f>C29+D29</f>
        <v>26.8</v>
      </c>
      <c r="C29" s="17">
        <f>F29+I29+M29</f>
        <v>25.1</v>
      </c>
      <c r="D29" s="17">
        <f>G29+J29+N29+K29</f>
        <v>1.7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8">
        <v>26.8</v>
      </c>
      <c r="M29" s="18">
        <v>25.1</v>
      </c>
      <c r="N29" s="18">
        <v>1.7</v>
      </c>
      <c r="O29" s="24" t="s">
        <v>8</v>
      </c>
    </row>
    <row r="30" ht="17" customHeight="1" spans="1:15">
      <c r="A30" s="13" t="s">
        <v>35</v>
      </c>
      <c r="B30" s="14">
        <f>SUM(B32:B40)</f>
        <v>3529.3</v>
      </c>
      <c r="C30" s="14">
        <f t="shared" ref="C30:N30" si="21">SUM(C32:C40)</f>
        <v>1063.7</v>
      </c>
      <c r="D30" s="14">
        <f t="shared" si="21"/>
        <v>2465.6</v>
      </c>
      <c r="E30" s="14">
        <f t="shared" ref="E30:G30" si="22">SUM(E32:E40)</f>
        <v>0</v>
      </c>
      <c r="F30" s="14">
        <f t="shared" si="22"/>
        <v>0</v>
      </c>
      <c r="G30" s="14">
        <f t="shared" si="22"/>
        <v>0</v>
      </c>
      <c r="H30" s="14">
        <f t="shared" si="21"/>
        <v>1370</v>
      </c>
      <c r="I30" s="14">
        <f t="shared" si="21"/>
        <v>912</v>
      </c>
      <c r="J30" s="14">
        <f t="shared" si="21"/>
        <v>458</v>
      </c>
      <c r="K30" s="14">
        <f t="shared" si="21"/>
        <v>1995</v>
      </c>
      <c r="L30" s="14">
        <f t="shared" si="21"/>
        <v>164.3</v>
      </c>
      <c r="M30" s="14">
        <f t="shared" si="21"/>
        <v>151.7</v>
      </c>
      <c r="N30" s="14">
        <f t="shared" si="21"/>
        <v>12.6</v>
      </c>
      <c r="O30" s="24" t="s">
        <v>8</v>
      </c>
    </row>
    <row r="31" ht="17" customHeight="1" spans="1:15">
      <c r="A31" s="15" t="s">
        <v>19</v>
      </c>
      <c r="B31" s="14">
        <f>SUM(B32:B34)</f>
        <v>713</v>
      </c>
      <c r="C31" s="14">
        <f t="shared" ref="C31:N31" si="23">SUM(C32:C34)</f>
        <v>0</v>
      </c>
      <c r="D31" s="14">
        <f t="shared" si="23"/>
        <v>713</v>
      </c>
      <c r="E31" s="14">
        <f t="shared" si="23"/>
        <v>0</v>
      </c>
      <c r="F31" s="14">
        <f t="shared" si="23"/>
        <v>0</v>
      </c>
      <c r="G31" s="14">
        <f t="shared" si="23"/>
        <v>0</v>
      </c>
      <c r="H31" s="14">
        <f t="shared" si="23"/>
        <v>458</v>
      </c>
      <c r="I31" s="14">
        <f t="shared" si="23"/>
        <v>0</v>
      </c>
      <c r="J31" s="14">
        <f t="shared" si="23"/>
        <v>458</v>
      </c>
      <c r="K31" s="14">
        <f t="shared" si="23"/>
        <v>255</v>
      </c>
      <c r="L31" s="14">
        <f t="shared" si="23"/>
        <v>0</v>
      </c>
      <c r="M31" s="14">
        <f t="shared" si="23"/>
        <v>0</v>
      </c>
      <c r="N31" s="14">
        <f t="shared" si="23"/>
        <v>0</v>
      </c>
      <c r="O31" s="24"/>
    </row>
    <row r="32" ht="17" customHeight="1" spans="1:15">
      <c r="A32" s="15" t="s">
        <v>36</v>
      </c>
      <c r="B32" s="16">
        <f t="shared" ref="B32:B40" si="24">C32+D32</f>
        <v>60</v>
      </c>
      <c r="C32" s="17">
        <f t="shared" ref="C32:C40" si="25">F32+I32+M32</f>
        <v>0</v>
      </c>
      <c r="D32" s="17">
        <f t="shared" ref="D32:D40" si="26">G32+J32+N32+K32</f>
        <v>60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8">
        <v>60</v>
      </c>
      <c r="L32" s="17">
        <v>0</v>
      </c>
      <c r="M32" s="17">
        <v>0</v>
      </c>
      <c r="N32" s="17">
        <v>0</v>
      </c>
      <c r="O32" s="24" t="s">
        <v>8</v>
      </c>
    </row>
    <row r="33" ht="17" customHeight="1" spans="1:15">
      <c r="A33" s="15" t="s">
        <v>37</v>
      </c>
      <c r="B33" s="16">
        <f t="shared" si="24"/>
        <v>30</v>
      </c>
      <c r="C33" s="17">
        <f t="shared" si="25"/>
        <v>0</v>
      </c>
      <c r="D33" s="17">
        <f t="shared" si="26"/>
        <v>30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8">
        <v>30</v>
      </c>
      <c r="L33" s="17">
        <v>0</v>
      </c>
      <c r="M33" s="17">
        <v>0</v>
      </c>
      <c r="N33" s="17">
        <v>0</v>
      </c>
      <c r="O33" s="24" t="s">
        <v>8</v>
      </c>
    </row>
    <row r="34" ht="17" customHeight="1" spans="1:15">
      <c r="A34" s="15" t="s">
        <v>38</v>
      </c>
      <c r="B34" s="16">
        <f t="shared" si="24"/>
        <v>623</v>
      </c>
      <c r="C34" s="17">
        <f t="shared" si="25"/>
        <v>0</v>
      </c>
      <c r="D34" s="17">
        <f t="shared" si="26"/>
        <v>623</v>
      </c>
      <c r="E34" s="17">
        <v>0</v>
      </c>
      <c r="F34" s="17">
        <v>0</v>
      </c>
      <c r="G34" s="17">
        <v>0</v>
      </c>
      <c r="H34" s="18">
        <v>458</v>
      </c>
      <c r="I34" s="17">
        <v>0</v>
      </c>
      <c r="J34" s="18">
        <v>458</v>
      </c>
      <c r="K34" s="18">
        <v>165</v>
      </c>
      <c r="L34" s="17">
        <v>0</v>
      </c>
      <c r="M34" s="17">
        <v>0</v>
      </c>
      <c r="N34" s="17">
        <v>0</v>
      </c>
      <c r="O34" s="24" t="s">
        <v>8</v>
      </c>
    </row>
    <row r="35" ht="17" customHeight="1" spans="1:15">
      <c r="A35" s="15" t="s">
        <v>39</v>
      </c>
      <c r="B35" s="16">
        <f t="shared" si="24"/>
        <v>1658.6</v>
      </c>
      <c r="C35" s="17">
        <f t="shared" si="25"/>
        <v>937.2</v>
      </c>
      <c r="D35" s="17">
        <f t="shared" si="26"/>
        <v>721.4</v>
      </c>
      <c r="E35" s="17">
        <v>0</v>
      </c>
      <c r="F35" s="17">
        <v>0</v>
      </c>
      <c r="G35" s="17">
        <v>0</v>
      </c>
      <c r="H35" s="18">
        <v>912</v>
      </c>
      <c r="I35" s="18">
        <v>912</v>
      </c>
      <c r="J35" s="17">
        <v>0</v>
      </c>
      <c r="K35" s="18">
        <v>720</v>
      </c>
      <c r="L35" s="18">
        <v>26.6</v>
      </c>
      <c r="M35" s="18">
        <v>25.2</v>
      </c>
      <c r="N35" s="18">
        <v>1.4</v>
      </c>
      <c r="O35" s="24" t="s">
        <v>8</v>
      </c>
    </row>
    <row r="36" ht="17" customHeight="1" spans="1:15">
      <c r="A36" s="15" t="s">
        <v>40</v>
      </c>
      <c r="B36" s="16">
        <f t="shared" si="24"/>
        <v>476.6</v>
      </c>
      <c r="C36" s="17">
        <f t="shared" si="25"/>
        <v>25.1</v>
      </c>
      <c r="D36" s="17">
        <f t="shared" si="26"/>
        <v>451.5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8">
        <v>450</v>
      </c>
      <c r="L36" s="18">
        <v>26.6</v>
      </c>
      <c r="M36" s="18">
        <v>25.1</v>
      </c>
      <c r="N36" s="18">
        <v>1.5</v>
      </c>
      <c r="O36" s="24" t="s">
        <v>8</v>
      </c>
    </row>
    <row r="37" ht="17" customHeight="1" spans="1:15">
      <c r="A37" s="15" t="s">
        <v>41</v>
      </c>
      <c r="B37" s="16">
        <f t="shared" si="24"/>
        <v>326.7</v>
      </c>
      <c r="C37" s="17">
        <f t="shared" si="25"/>
        <v>25.4</v>
      </c>
      <c r="D37" s="17">
        <f t="shared" si="26"/>
        <v>301.3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8">
        <v>300</v>
      </c>
      <c r="L37" s="18">
        <v>26.7</v>
      </c>
      <c r="M37" s="18">
        <v>25.4</v>
      </c>
      <c r="N37" s="18">
        <v>1.3</v>
      </c>
      <c r="O37" s="24" t="s">
        <v>8</v>
      </c>
    </row>
    <row r="38" ht="17" customHeight="1" spans="1:15">
      <c r="A38" s="15" t="s">
        <v>42</v>
      </c>
      <c r="B38" s="16">
        <f t="shared" si="24"/>
        <v>88.9</v>
      </c>
      <c r="C38" s="17">
        <f t="shared" si="25"/>
        <v>25.3</v>
      </c>
      <c r="D38" s="17">
        <f t="shared" si="26"/>
        <v>63.6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8">
        <v>60</v>
      </c>
      <c r="L38" s="18">
        <v>28.9</v>
      </c>
      <c r="M38" s="18">
        <v>25.3</v>
      </c>
      <c r="N38" s="18">
        <v>3.6</v>
      </c>
      <c r="O38" s="24" t="s">
        <v>8</v>
      </c>
    </row>
    <row r="39" ht="17" customHeight="1" spans="1:15">
      <c r="A39" s="15" t="s">
        <v>43</v>
      </c>
      <c r="B39" s="16">
        <f t="shared" si="24"/>
        <v>87</v>
      </c>
      <c r="C39" s="17">
        <f t="shared" si="25"/>
        <v>25.4</v>
      </c>
      <c r="D39" s="17">
        <f t="shared" si="26"/>
        <v>61.6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8">
        <v>60</v>
      </c>
      <c r="L39" s="18">
        <v>27</v>
      </c>
      <c r="M39" s="18">
        <v>25.4</v>
      </c>
      <c r="N39" s="18">
        <v>1.6</v>
      </c>
      <c r="O39" s="24" t="s">
        <v>8</v>
      </c>
    </row>
    <row r="40" ht="17" customHeight="1" spans="1:15">
      <c r="A40" s="15" t="s">
        <v>44</v>
      </c>
      <c r="B40" s="16">
        <f t="shared" si="24"/>
        <v>178.5</v>
      </c>
      <c r="C40" s="17">
        <f t="shared" si="25"/>
        <v>25.3</v>
      </c>
      <c r="D40" s="17">
        <f t="shared" si="26"/>
        <v>153.2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8">
        <v>150</v>
      </c>
      <c r="L40" s="18">
        <v>28.5</v>
      </c>
      <c r="M40" s="18">
        <v>25.3</v>
      </c>
      <c r="N40" s="18">
        <v>3.2</v>
      </c>
      <c r="O40" s="24" t="s">
        <v>8</v>
      </c>
    </row>
    <row r="41" ht="17" customHeight="1" spans="1:15">
      <c r="A41" s="13" t="s">
        <v>45</v>
      </c>
      <c r="B41" s="14">
        <f>SUM(B43:B48)</f>
        <v>2562.9</v>
      </c>
      <c r="C41" s="14">
        <f t="shared" ref="C41:N41" si="27">SUM(C43:C48)</f>
        <v>1328.1</v>
      </c>
      <c r="D41" s="14">
        <f t="shared" si="27"/>
        <v>1234.8</v>
      </c>
      <c r="E41" s="14">
        <f t="shared" ref="E41:G41" si="28">SUM(E43:E48)</f>
        <v>0</v>
      </c>
      <c r="F41" s="14">
        <f t="shared" si="28"/>
        <v>0</v>
      </c>
      <c r="G41" s="14">
        <f t="shared" si="28"/>
        <v>0</v>
      </c>
      <c r="H41" s="14">
        <f t="shared" si="27"/>
        <v>1253</v>
      </c>
      <c r="I41" s="14">
        <f t="shared" si="27"/>
        <v>1253</v>
      </c>
      <c r="J41" s="14">
        <f t="shared" si="27"/>
        <v>0</v>
      </c>
      <c r="K41" s="14">
        <f t="shared" si="27"/>
        <v>1230</v>
      </c>
      <c r="L41" s="14">
        <f t="shared" si="27"/>
        <v>79.9</v>
      </c>
      <c r="M41" s="14">
        <f t="shared" si="27"/>
        <v>75.1</v>
      </c>
      <c r="N41" s="14">
        <f t="shared" si="27"/>
        <v>4.8</v>
      </c>
      <c r="O41" s="24" t="s">
        <v>8</v>
      </c>
    </row>
    <row r="42" ht="17" customHeight="1" spans="1:15">
      <c r="A42" s="15" t="s">
        <v>19</v>
      </c>
      <c r="B42" s="18">
        <f>SUM(B43:B44)</f>
        <v>766.8</v>
      </c>
      <c r="C42" s="18">
        <f t="shared" ref="C42:N42" si="29">SUM(C43:C44)</f>
        <v>525.2</v>
      </c>
      <c r="D42" s="18">
        <f t="shared" si="29"/>
        <v>241.6</v>
      </c>
      <c r="E42" s="18">
        <f t="shared" si="29"/>
        <v>0</v>
      </c>
      <c r="F42" s="18">
        <f t="shared" si="29"/>
        <v>0</v>
      </c>
      <c r="G42" s="18">
        <f t="shared" si="29"/>
        <v>0</v>
      </c>
      <c r="H42" s="18">
        <f t="shared" si="29"/>
        <v>500</v>
      </c>
      <c r="I42" s="18">
        <f t="shared" si="29"/>
        <v>500</v>
      </c>
      <c r="J42" s="18">
        <f t="shared" si="29"/>
        <v>0</v>
      </c>
      <c r="K42" s="18">
        <f t="shared" si="29"/>
        <v>240</v>
      </c>
      <c r="L42" s="18">
        <f t="shared" si="29"/>
        <v>26.8</v>
      </c>
      <c r="M42" s="18">
        <f t="shared" si="29"/>
        <v>25.2</v>
      </c>
      <c r="N42" s="18">
        <f t="shared" si="29"/>
        <v>1.6</v>
      </c>
      <c r="O42" s="24"/>
    </row>
    <row r="43" ht="17" customHeight="1" spans="1:15">
      <c r="A43" s="15" t="s">
        <v>46</v>
      </c>
      <c r="B43" s="16">
        <f t="shared" ref="B43:B48" si="30">C43+D43</f>
        <v>616.8</v>
      </c>
      <c r="C43" s="17">
        <f t="shared" ref="C43:C48" si="31">F43+I43+M43</f>
        <v>525.2</v>
      </c>
      <c r="D43" s="17">
        <f t="shared" ref="D43:D48" si="32">G43+J43+N43+K43</f>
        <v>91.6</v>
      </c>
      <c r="E43" s="17">
        <v>0</v>
      </c>
      <c r="F43" s="17">
        <v>0</v>
      </c>
      <c r="G43" s="17">
        <v>0</v>
      </c>
      <c r="H43" s="18">
        <v>500</v>
      </c>
      <c r="I43" s="18">
        <v>500</v>
      </c>
      <c r="J43" s="17">
        <v>0</v>
      </c>
      <c r="K43" s="18">
        <v>90</v>
      </c>
      <c r="L43" s="18">
        <v>26.8</v>
      </c>
      <c r="M43" s="18">
        <v>25.2</v>
      </c>
      <c r="N43" s="18">
        <v>1.6</v>
      </c>
      <c r="O43" s="24" t="s">
        <v>8</v>
      </c>
    </row>
    <row r="44" ht="17" customHeight="1" spans="1:15">
      <c r="A44" s="15" t="s">
        <v>47</v>
      </c>
      <c r="B44" s="16">
        <f t="shared" si="30"/>
        <v>150</v>
      </c>
      <c r="C44" s="17">
        <f t="shared" si="31"/>
        <v>0</v>
      </c>
      <c r="D44" s="17">
        <f t="shared" si="32"/>
        <v>150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8">
        <v>150</v>
      </c>
      <c r="L44" s="17">
        <v>0</v>
      </c>
      <c r="M44" s="17">
        <v>0</v>
      </c>
      <c r="N44" s="17">
        <v>0</v>
      </c>
      <c r="O44" s="24" t="s">
        <v>8</v>
      </c>
    </row>
    <row r="45" ht="17" customHeight="1" spans="1:15">
      <c r="A45" s="15" t="s">
        <v>48</v>
      </c>
      <c r="B45" s="16">
        <f t="shared" si="30"/>
        <v>180</v>
      </c>
      <c r="C45" s="17">
        <f t="shared" si="31"/>
        <v>0</v>
      </c>
      <c r="D45" s="17">
        <f t="shared" si="32"/>
        <v>180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8">
        <v>180</v>
      </c>
      <c r="L45" s="17">
        <v>0</v>
      </c>
      <c r="M45" s="17">
        <v>0</v>
      </c>
      <c r="N45" s="17">
        <v>0</v>
      </c>
      <c r="O45" s="24" t="s">
        <v>8</v>
      </c>
    </row>
    <row r="46" ht="17" customHeight="1" spans="1:15">
      <c r="A46" s="15" t="s">
        <v>49</v>
      </c>
      <c r="B46" s="16">
        <f t="shared" si="30"/>
        <v>26.3</v>
      </c>
      <c r="C46" s="17">
        <f t="shared" si="31"/>
        <v>24.8</v>
      </c>
      <c r="D46" s="17">
        <f t="shared" si="32"/>
        <v>1.5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8">
        <v>26.3</v>
      </c>
      <c r="M46" s="18">
        <v>24.8</v>
      </c>
      <c r="N46" s="18">
        <v>1.5</v>
      </c>
      <c r="O46" s="24" t="s">
        <v>8</v>
      </c>
    </row>
    <row r="47" ht="17" customHeight="1" spans="1:15">
      <c r="A47" s="15" t="s">
        <v>50</v>
      </c>
      <c r="B47" s="16">
        <f t="shared" si="30"/>
        <v>1233</v>
      </c>
      <c r="C47" s="17">
        <f t="shared" si="31"/>
        <v>753</v>
      </c>
      <c r="D47" s="17">
        <f t="shared" si="32"/>
        <v>480</v>
      </c>
      <c r="E47" s="17">
        <v>0</v>
      </c>
      <c r="F47" s="17">
        <v>0</v>
      </c>
      <c r="G47" s="17">
        <v>0</v>
      </c>
      <c r="H47" s="18">
        <v>753</v>
      </c>
      <c r="I47" s="18">
        <v>753</v>
      </c>
      <c r="J47" s="17">
        <v>0</v>
      </c>
      <c r="K47" s="18">
        <v>480</v>
      </c>
      <c r="L47" s="17">
        <v>0</v>
      </c>
      <c r="M47" s="17">
        <v>0</v>
      </c>
      <c r="N47" s="17">
        <v>0</v>
      </c>
      <c r="O47" s="24" t="s">
        <v>8</v>
      </c>
    </row>
    <row r="48" ht="17" customHeight="1" spans="1:15">
      <c r="A48" s="15" t="s">
        <v>51</v>
      </c>
      <c r="B48" s="16">
        <f t="shared" si="30"/>
        <v>356.8</v>
      </c>
      <c r="C48" s="17">
        <f t="shared" si="31"/>
        <v>25.1</v>
      </c>
      <c r="D48" s="17">
        <f t="shared" si="32"/>
        <v>331.7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8">
        <v>330</v>
      </c>
      <c r="L48" s="18">
        <v>26.8</v>
      </c>
      <c r="M48" s="18">
        <v>25.1</v>
      </c>
      <c r="N48" s="18">
        <v>1.7</v>
      </c>
      <c r="O48" s="24" t="s">
        <v>8</v>
      </c>
    </row>
    <row r="49" ht="17" customHeight="1" spans="1:15">
      <c r="A49" s="13" t="s">
        <v>52</v>
      </c>
      <c r="B49" s="14">
        <f>SUM(B51:B55)</f>
        <v>2238.5</v>
      </c>
      <c r="C49" s="14">
        <f t="shared" ref="C49:N49" si="33">SUM(C51:C55)</f>
        <v>690.5</v>
      </c>
      <c r="D49" s="14">
        <f t="shared" si="33"/>
        <v>1548</v>
      </c>
      <c r="E49" s="14">
        <f t="shared" ref="E49:G49" si="34">SUM(E51:E55)</f>
        <v>0</v>
      </c>
      <c r="F49" s="14">
        <f t="shared" si="34"/>
        <v>0</v>
      </c>
      <c r="G49" s="14">
        <f t="shared" si="34"/>
        <v>0</v>
      </c>
      <c r="H49" s="14">
        <f t="shared" si="33"/>
        <v>640</v>
      </c>
      <c r="I49" s="14">
        <f t="shared" si="33"/>
        <v>640</v>
      </c>
      <c r="J49" s="14">
        <f t="shared" si="33"/>
        <v>0</v>
      </c>
      <c r="K49" s="14">
        <f t="shared" si="33"/>
        <v>1545</v>
      </c>
      <c r="L49" s="14">
        <f t="shared" si="33"/>
        <v>53.5</v>
      </c>
      <c r="M49" s="14">
        <f t="shared" si="33"/>
        <v>50.5</v>
      </c>
      <c r="N49" s="14">
        <f t="shared" si="33"/>
        <v>3</v>
      </c>
      <c r="O49" s="24" t="s">
        <v>8</v>
      </c>
    </row>
    <row r="50" ht="17" customHeight="1" spans="1:15">
      <c r="A50" s="15" t="s">
        <v>19</v>
      </c>
      <c r="B50" s="18">
        <f>SUM(B51:B52)</f>
        <v>1146.8</v>
      </c>
      <c r="C50" s="18">
        <f t="shared" ref="C50:N50" si="35">SUM(C51:C52)</f>
        <v>665.3</v>
      </c>
      <c r="D50" s="18">
        <f t="shared" si="35"/>
        <v>481.5</v>
      </c>
      <c r="E50" s="18">
        <f t="shared" si="35"/>
        <v>0</v>
      </c>
      <c r="F50" s="18">
        <f t="shared" si="35"/>
        <v>0</v>
      </c>
      <c r="G50" s="18">
        <f t="shared" si="35"/>
        <v>0</v>
      </c>
      <c r="H50" s="18">
        <f t="shared" si="35"/>
        <v>640</v>
      </c>
      <c r="I50" s="18">
        <f t="shared" si="35"/>
        <v>640</v>
      </c>
      <c r="J50" s="18">
        <f t="shared" si="35"/>
        <v>0</v>
      </c>
      <c r="K50" s="18">
        <f t="shared" si="35"/>
        <v>480</v>
      </c>
      <c r="L50" s="18">
        <f t="shared" si="35"/>
        <v>26.8</v>
      </c>
      <c r="M50" s="18">
        <f t="shared" si="35"/>
        <v>25.3</v>
      </c>
      <c r="N50" s="18">
        <f t="shared" si="35"/>
        <v>1.5</v>
      </c>
      <c r="O50" s="24"/>
    </row>
    <row r="51" ht="17" customHeight="1" spans="1:15">
      <c r="A51" s="15" t="s">
        <v>53</v>
      </c>
      <c r="B51" s="16">
        <f t="shared" ref="B51:B55" si="36">C51+D51</f>
        <v>300</v>
      </c>
      <c r="C51" s="17">
        <f t="shared" ref="C51:C55" si="37">F51+I51+M51</f>
        <v>0</v>
      </c>
      <c r="D51" s="17">
        <f t="shared" ref="D51:D55" si="38">G51+J51+N51+K51</f>
        <v>300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8">
        <v>300</v>
      </c>
      <c r="L51" s="17">
        <v>0</v>
      </c>
      <c r="M51" s="17">
        <v>0</v>
      </c>
      <c r="N51" s="17">
        <v>0</v>
      </c>
      <c r="O51" s="24" t="s">
        <v>8</v>
      </c>
    </row>
    <row r="52" ht="17" customHeight="1" spans="1:15">
      <c r="A52" s="15" t="s">
        <v>54</v>
      </c>
      <c r="B52" s="16">
        <f t="shared" si="36"/>
        <v>846.8</v>
      </c>
      <c r="C52" s="17">
        <f t="shared" si="37"/>
        <v>665.3</v>
      </c>
      <c r="D52" s="17">
        <f t="shared" si="38"/>
        <v>181.5</v>
      </c>
      <c r="E52" s="17">
        <v>0</v>
      </c>
      <c r="F52" s="17">
        <v>0</v>
      </c>
      <c r="G52" s="17">
        <v>0</v>
      </c>
      <c r="H52" s="18">
        <v>640</v>
      </c>
      <c r="I52" s="18">
        <v>640</v>
      </c>
      <c r="J52" s="17">
        <v>0</v>
      </c>
      <c r="K52" s="18">
        <v>180</v>
      </c>
      <c r="L52" s="18">
        <v>26.8</v>
      </c>
      <c r="M52" s="18">
        <v>25.3</v>
      </c>
      <c r="N52" s="18">
        <v>1.5</v>
      </c>
      <c r="O52" s="24" t="s">
        <v>8</v>
      </c>
    </row>
    <row r="53" ht="17" customHeight="1" spans="1:15">
      <c r="A53" s="15" t="s">
        <v>55</v>
      </c>
      <c r="B53" s="16">
        <f t="shared" si="36"/>
        <v>360</v>
      </c>
      <c r="C53" s="17">
        <f t="shared" si="37"/>
        <v>0</v>
      </c>
      <c r="D53" s="17">
        <f t="shared" si="38"/>
        <v>360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8">
        <v>360</v>
      </c>
      <c r="L53" s="17">
        <v>0</v>
      </c>
      <c r="M53" s="17">
        <v>0</v>
      </c>
      <c r="N53" s="17">
        <v>0</v>
      </c>
      <c r="O53" s="24" t="s">
        <v>8</v>
      </c>
    </row>
    <row r="54" ht="17" customHeight="1" spans="1:15">
      <c r="A54" s="15" t="s">
        <v>56</v>
      </c>
      <c r="B54" s="16">
        <f t="shared" si="36"/>
        <v>360</v>
      </c>
      <c r="C54" s="17">
        <f t="shared" si="37"/>
        <v>0</v>
      </c>
      <c r="D54" s="17">
        <f t="shared" si="38"/>
        <v>360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8">
        <v>360</v>
      </c>
      <c r="L54" s="17">
        <v>0</v>
      </c>
      <c r="M54" s="17">
        <v>0</v>
      </c>
      <c r="N54" s="17">
        <v>0</v>
      </c>
      <c r="O54" s="24" t="s">
        <v>8</v>
      </c>
    </row>
    <row r="55" ht="17" customHeight="1" spans="1:15">
      <c r="A55" s="15" t="s">
        <v>57</v>
      </c>
      <c r="B55" s="16">
        <f t="shared" si="36"/>
        <v>371.7</v>
      </c>
      <c r="C55" s="17">
        <f t="shared" si="37"/>
        <v>25.2</v>
      </c>
      <c r="D55" s="17">
        <f t="shared" si="38"/>
        <v>346.5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8">
        <v>345</v>
      </c>
      <c r="L55" s="18">
        <v>26.7</v>
      </c>
      <c r="M55" s="18">
        <v>25.2</v>
      </c>
      <c r="N55" s="18">
        <v>1.5</v>
      </c>
      <c r="O55" s="24" t="s">
        <v>8</v>
      </c>
    </row>
    <row r="56" ht="17" customHeight="1" spans="1:15">
      <c r="A56" s="13" t="s">
        <v>58</v>
      </c>
      <c r="B56" s="14">
        <f>SUM(B58:B62)</f>
        <v>3031</v>
      </c>
      <c r="C56" s="14">
        <f t="shared" ref="C56:N56" si="39">SUM(C58:C62)</f>
        <v>1081</v>
      </c>
      <c r="D56" s="14">
        <f t="shared" si="39"/>
        <v>1950</v>
      </c>
      <c r="E56" s="14">
        <f t="shared" ref="E56:G56" si="40">SUM(E58:E62)</f>
        <v>0</v>
      </c>
      <c r="F56" s="14">
        <f t="shared" si="40"/>
        <v>0</v>
      </c>
      <c r="G56" s="14">
        <f t="shared" si="40"/>
        <v>0</v>
      </c>
      <c r="H56" s="14">
        <f t="shared" si="39"/>
        <v>1081</v>
      </c>
      <c r="I56" s="14">
        <f t="shared" si="39"/>
        <v>1081</v>
      </c>
      <c r="J56" s="14">
        <f t="shared" si="39"/>
        <v>0</v>
      </c>
      <c r="K56" s="14">
        <f t="shared" si="39"/>
        <v>1950</v>
      </c>
      <c r="L56" s="14">
        <f t="shared" si="39"/>
        <v>0</v>
      </c>
      <c r="M56" s="14">
        <f t="shared" si="39"/>
        <v>0</v>
      </c>
      <c r="N56" s="14">
        <f t="shared" si="39"/>
        <v>0</v>
      </c>
      <c r="O56" s="24" t="s">
        <v>8</v>
      </c>
    </row>
    <row r="57" ht="17" customHeight="1" spans="1:15">
      <c r="A57" s="15" t="s">
        <v>19</v>
      </c>
      <c r="B57" s="18">
        <f>SUM(B58:B59)</f>
        <v>1068</v>
      </c>
      <c r="C57" s="18">
        <f t="shared" ref="C57:N57" si="41">SUM(C58:C59)</f>
        <v>468</v>
      </c>
      <c r="D57" s="18">
        <f t="shared" si="41"/>
        <v>600</v>
      </c>
      <c r="E57" s="18">
        <f t="shared" si="41"/>
        <v>0</v>
      </c>
      <c r="F57" s="18">
        <f t="shared" si="41"/>
        <v>0</v>
      </c>
      <c r="G57" s="18">
        <f t="shared" si="41"/>
        <v>0</v>
      </c>
      <c r="H57" s="18">
        <f t="shared" si="41"/>
        <v>468</v>
      </c>
      <c r="I57" s="18">
        <f t="shared" si="41"/>
        <v>468</v>
      </c>
      <c r="J57" s="18">
        <f t="shared" si="41"/>
        <v>0</v>
      </c>
      <c r="K57" s="18">
        <f t="shared" si="41"/>
        <v>600</v>
      </c>
      <c r="L57" s="18">
        <f t="shared" si="41"/>
        <v>0</v>
      </c>
      <c r="M57" s="18">
        <f t="shared" si="41"/>
        <v>0</v>
      </c>
      <c r="N57" s="18">
        <f t="shared" si="41"/>
        <v>0</v>
      </c>
      <c r="O57" s="24"/>
    </row>
    <row r="58" ht="17" customHeight="1" spans="1:15">
      <c r="A58" s="15" t="s">
        <v>59</v>
      </c>
      <c r="B58" s="16">
        <f t="shared" ref="B58:B62" si="42">C58+D58</f>
        <v>738</v>
      </c>
      <c r="C58" s="17">
        <f t="shared" ref="C58:C62" si="43">F58+I58+M58</f>
        <v>468</v>
      </c>
      <c r="D58" s="17">
        <f t="shared" ref="D58:D62" si="44">G58+J58+N58+K58</f>
        <v>270</v>
      </c>
      <c r="E58" s="17">
        <v>0</v>
      </c>
      <c r="F58" s="17">
        <v>0</v>
      </c>
      <c r="G58" s="17">
        <v>0</v>
      </c>
      <c r="H58" s="18">
        <v>468</v>
      </c>
      <c r="I58" s="18">
        <v>468</v>
      </c>
      <c r="J58" s="17">
        <v>0</v>
      </c>
      <c r="K58" s="18">
        <v>270</v>
      </c>
      <c r="L58" s="17">
        <v>0</v>
      </c>
      <c r="M58" s="17">
        <v>0</v>
      </c>
      <c r="N58" s="17">
        <v>0</v>
      </c>
      <c r="O58" s="24" t="s">
        <v>8</v>
      </c>
    </row>
    <row r="59" ht="17" customHeight="1" spans="1:15">
      <c r="A59" s="15" t="s">
        <v>60</v>
      </c>
      <c r="B59" s="16">
        <f t="shared" si="42"/>
        <v>330</v>
      </c>
      <c r="C59" s="17">
        <f t="shared" si="43"/>
        <v>0</v>
      </c>
      <c r="D59" s="17">
        <f t="shared" si="44"/>
        <v>330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8">
        <v>330</v>
      </c>
      <c r="L59" s="17">
        <v>0</v>
      </c>
      <c r="M59" s="17">
        <v>0</v>
      </c>
      <c r="N59" s="17">
        <v>0</v>
      </c>
      <c r="O59" s="24" t="s">
        <v>8</v>
      </c>
    </row>
    <row r="60" ht="17" customHeight="1" spans="1:15">
      <c r="A60" s="15" t="s">
        <v>61</v>
      </c>
      <c r="B60" s="16">
        <f t="shared" si="42"/>
        <v>973</v>
      </c>
      <c r="C60" s="17">
        <f t="shared" si="43"/>
        <v>613</v>
      </c>
      <c r="D60" s="17">
        <f t="shared" si="44"/>
        <v>360</v>
      </c>
      <c r="E60" s="17">
        <v>0</v>
      </c>
      <c r="F60" s="17">
        <v>0</v>
      </c>
      <c r="G60" s="17">
        <v>0</v>
      </c>
      <c r="H60" s="18">
        <v>613</v>
      </c>
      <c r="I60" s="18">
        <v>613</v>
      </c>
      <c r="J60" s="17">
        <v>0</v>
      </c>
      <c r="K60" s="18">
        <v>360</v>
      </c>
      <c r="L60" s="17">
        <v>0</v>
      </c>
      <c r="M60" s="17">
        <v>0</v>
      </c>
      <c r="N60" s="17">
        <v>0</v>
      </c>
      <c r="O60" s="24" t="s">
        <v>8</v>
      </c>
    </row>
    <row r="61" ht="17" customHeight="1" spans="1:15">
      <c r="A61" s="15" t="s">
        <v>62</v>
      </c>
      <c r="B61" s="16">
        <f t="shared" si="42"/>
        <v>570</v>
      </c>
      <c r="C61" s="17">
        <f t="shared" si="43"/>
        <v>0</v>
      </c>
      <c r="D61" s="17">
        <f t="shared" si="44"/>
        <v>570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8">
        <v>570</v>
      </c>
      <c r="L61" s="17">
        <v>0</v>
      </c>
      <c r="M61" s="17">
        <v>0</v>
      </c>
      <c r="N61" s="17">
        <v>0</v>
      </c>
      <c r="O61" s="24" t="s">
        <v>8</v>
      </c>
    </row>
    <row r="62" ht="17" customHeight="1" spans="1:15">
      <c r="A62" s="15" t="s">
        <v>63</v>
      </c>
      <c r="B62" s="16">
        <f t="shared" si="42"/>
        <v>420</v>
      </c>
      <c r="C62" s="17">
        <f t="shared" si="43"/>
        <v>0</v>
      </c>
      <c r="D62" s="17">
        <f t="shared" si="44"/>
        <v>420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420</v>
      </c>
      <c r="L62" s="17">
        <v>0</v>
      </c>
      <c r="M62" s="17">
        <v>0</v>
      </c>
      <c r="N62" s="17">
        <v>0</v>
      </c>
      <c r="O62" s="24" t="s">
        <v>8</v>
      </c>
    </row>
    <row r="63" ht="17" customHeight="1" spans="1:15">
      <c r="A63" s="13" t="s">
        <v>64</v>
      </c>
      <c r="B63" s="14">
        <f>SUM(B65:B72)</f>
        <v>750</v>
      </c>
      <c r="C63" s="14">
        <f t="shared" ref="C63:N63" si="45">SUM(C65:C72)</f>
        <v>0</v>
      </c>
      <c r="D63" s="14">
        <f t="shared" si="45"/>
        <v>750</v>
      </c>
      <c r="E63" s="14">
        <f t="shared" ref="E63:G63" si="46">SUM(E65:E72)</f>
        <v>0</v>
      </c>
      <c r="F63" s="14">
        <f t="shared" si="46"/>
        <v>0</v>
      </c>
      <c r="G63" s="14">
        <f t="shared" si="46"/>
        <v>0</v>
      </c>
      <c r="H63" s="14">
        <f t="shared" si="45"/>
        <v>0</v>
      </c>
      <c r="I63" s="14">
        <f t="shared" si="45"/>
        <v>0</v>
      </c>
      <c r="J63" s="14">
        <f t="shared" si="45"/>
        <v>0</v>
      </c>
      <c r="K63" s="14">
        <f t="shared" si="45"/>
        <v>750</v>
      </c>
      <c r="L63" s="14">
        <f t="shared" si="45"/>
        <v>0</v>
      </c>
      <c r="M63" s="14">
        <f t="shared" si="45"/>
        <v>0</v>
      </c>
      <c r="N63" s="14">
        <f t="shared" si="45"/>
        <v>0</v>
      </c>
      <c r="O63" s="24" t="s">
        <v>8</v>
      </c>
    </row>
    <row r="64" ht="17" customHeight="1" spans="1:15">
      <c r="A64" s="15" t="s">
        <v>19</v>
      </c>
      <c r="B64" s="18">
        <f>SUM(B65:B67)</f>
        <v>120</v>
      </c>
      <c r="C64" s="18">
        <f t="shared" ref="C64:N64" si="47">SUM(C65:C67)</f>
        <v>0</v>
      </c>
      <c r="D64" s="18">
        <f t="shared" si="47"/>
        <v>120</v>
      </c>
      <c r="E64" s="18">
        <f t="shared" si="47"/>
        <v>0</v>
      </c>
      <c r="F64" s="18">
        <f t="shared" si="47"/>
        <v>0</v>
      </c>
      <c r="G64" s="18">
        <f t="shared" si="47"/>
        <v>0</v>
      </c>
      <c r="H64" s="18">
        <f t="shared" si="47"/>
        <v>0</v>
      </c>
      <c r="I64" s="18">
        <f t="shared" si="47"/>
        <v>0</v>
      </c>
      <c r="J64" s="18">
        <f t="shared" si="47"/>
        <v>0</v>
      </c>
      <c r="K64" s="18">
        <f t="shared" si="47"/>
        <v>120</v>
      </c>
      <c r="L64" s="18">
        <f t="shared" si="47"/>
        <v>0</v>
      </c>
      <c r="M64" s="18">
        <f t="shared" si="47"/>
        <v>0</v>
      </c>
      <c r="N64" s="18">
        <f t="shared" si="47"/>
        <v>0</v>
      </c>
      <c r="O64" s="24"/>
    </row>
    <row r="65" ht="17" customHeight="1" spans="1:15">
      <c r="A65" s="15" t="s">
        <v>65</v>
      </c>
      <c r="B65" s="16">
        <f t="shared" ref="B65:B72" si="48">C65+D65</f>
        <v>60</v>
      </c>
      <c r="C65" s="17">
        <f t="shared" ref="C65:C72" si="49">F65+I65+M65</f>
        <v>0</v>
      </c>
      <c r="D65" s="17">
        <f t="shared" ref="D65:D72" si="50">G65+J65+N65+K65</f>
        <v>60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8">
        <v>60</v>
      </c>
      <c r="L65" s="17">
        <v>0</v>
      </c>
      <c r="M65" s="17">
        <v>0</v>
      </c>
      <c r="N65" s="17">
        <v>0</v>
      </c>
      <c r="O65" s="24" t="s">
        <v>8</v>
      </c>
    </row>
    <row r="66" ht="17" customHeight="1" spans="1:15">
      <c r="A66" s="15" t="s">
        <v>66</v>
      </c>
      <c r="B66" s="16">
        <f t="shared" si="48"/>
        <v>30</v>
      </c>
      <c r="C66" s="17">
        <f t="shared" si="49"/>
        <v>0</v>
      </c>
      <c r="D66" s="17">
        <f t="shared" si="50"/>
        <v>30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8">
        <v>30</v>
      </c>
      <c r="L66" s="17">
        <v>0</v>
      </c>
      <c r="M66" s="17">
        <v>0</v>
      </c>
      <c r="N66" s="17">
        <v>0</v>
      </c>
      <c r="O66" s="24" t="s">
        <v>8</v>
      </c>
    </row>
    <row r="67" ht="17" customHeight="1" spans="1:15">
      <c r="A67" s="15" t="s">
        <v>67</v>
      </c>
      <c r="B67" s="16">
        <f t="shared" si="48"/>
        <v>30</v>
      </c>
      <c r="C67" s="17">
        <f t="shared" si="49"/>
        <v>0</v>
      </c>
      <c r="D67" s="17">
        <f t="shared" si="50"/>
        <v>30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8">
        <v>30</v>
      </c>
      <c r="L67" s="17">
        <v>0</v>
      </c>
      <c r="M67" s="17">
        <v>0</v>
      </c>
      <c r="N67" s="17">
        <v>0</v>
      </c>
      <c r="O67" s="24" t="s">
        <v>8</v>
      </c>
    </row>
    <row r="68" ht="17" customHeight="1" spans="1:15">
      <c r="A68" s="15" t="s">
        <v>68</v>
      </c>
      <c r="B68" s="16">
        <f t="shared" si="48"/>
        <v>60</v>
      </c>
      <c r="C68" s="17">
        <f t="shared" si="49"/>
        <v>0</v>
      </c>
      <c r="D68" s="17">
        <f t="shared" si="50"/>
        <v>60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8">
        <v>60</v>
      </c>
      <c r="L68" s="17">
        <v>0</v>
      </c>
      <c r="M68" s="17">
        <v>0</v>
      </c>
      <c r="N68" s="17">
        <v>0</v>
      </c>
      <c r="O68" s="24" t="s">
        <v>8</v>
      </c>
    </row>
    <row r="69" ht="17" customHeight="1" spans="1:15">
      <c r="A69" s="15" t="s">
        <v>69</v>
      </c>
      <c r="B69" s="16">
        <f t="shared" si="48"/>
        <v>210</v>
      </c>
      <c r="C69" s="17">
        <f t="shared" si="49"/>
        <v>0</v>
      </c>
      <c r="D69" s="17">
        <f t="shared" si="50"/>
        <v>210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8">
        <v>210</v>
      </c>
      <c r="L69" s="17">
        <v>0</v>
      </c>
      <c r="M69" s="17">
        <v>0</v>
      </c>
      <c r="N69" s="17">
        <v>0</v>
      </c>
      <c r="O69" s="24" t="s">
        <v>8</v>
      </c>
    </row>
    <row r="70" ht="17" customHeight="1" spans="1:15">
      <c r="A70" s="15" t="s">
        <v>70</v>
      </c>
      <c r="B70" s="16">
        <f t="shared" si="48"/>
        <v>30</v>
      </c>
      <c r="C70" s="17">
        <f t="shared" si="49"/>
        <v>0</v>
      </c>
      <c r="D70" s="17">
        <f t="shared" si="50"/>
        <v>30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8">
        <v>30</v>
      </c>
      <c r="L70" s="17">
        <v>0</v>
      </c>
      <c r="M70" s="17">
        <v>0</v>
      </c>
      <c r="N70" s="17">
        <v>0</v>
      </c>
      <c r="O70" s="24" t="s">
        <v>8</v>
      </c>
    </row>
    <row r="71" ht="17" customHeight="1" spans="1:15">
      <c r="A71" s="15" t="s">
        <v>71</v>
      </c>
      <c r="B71" s="16">
        <f t="shared" si="48"/>
        <v>30</v>
      </c>
      <c r="C71" s="17">
        <f t="shared" si="49"/>
        <v>0</v>
      </c>
      <c r="D71" s="17">
        <f t="shared" si="50"/>
        <v>30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8">
        <v>30</v>
      </c>
      <c r="L71" s="17">
        <v>0</v>
      </c>
      <c r="M71" s="17">
        <v>0</v>
      </c>
      <c r="N71" s="17">
        <v>0</v>
      </c>
      <c r="O71" s="24" t="s">
        <v>8</v>
      </c>
    </row>
    <row r="72" ht="17" customHeight="1" spans="1:15">
      <c r="A72" s="15" t="s">
        <v>72</v>
      </c>
      <c r="B72" s="16">
        <f t="shared" si="48"/>
        <v>300</v>
      </c>
      <c r="C72" s="17">
        <f t="shared" si="49"/>
        <v>0</v>
      </c>
      <c r="D72" s="17">
        <f t="shared" si="50"/>
        <v>300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300</v>
      </c>
      <c r="L72" s="17">
        <v>0</v>
      </c>
      <c r="M72" s="17">
        <v>0</v>
      </c>
      <c r="N72" s="17">
        <v>0</v>
      </c>
      <c r="O72" s="24" t="s">
        <v>8</v>
      </c>
    </row>
    <row r="73" ht="17" customHeight="1" spans="1:15">
      <c r="A73" s="13" t="s">
        <v>73</v>
      </c>
      <c r="B73" s="14">
        <f>SUM(B75:B83)</f>
        <v>6141.2</v>
      </c>
      <c r="C73" s="14">
        <f t="shared" ref="C73:N73" si="51">SUM(C75:C83)</f>
        <v>1384.8</v>
      </c>
      <c r="D73" s="14">
        <f t="shared" si="51"/>
        <v>4756.4</v>
      </c>
      <c r="E73" s="14">
        <f t="shared" ref="E73:G73" si="52">SUM(E75:E83)</f>
        <v>0</v>
      </c>
      <c r="F73" s="14">
        <f t="shared" si="52"/>
        <v>0</v>
      </c>
      <c r="G73" s="14">
        <f t="shared" si="52"/>
        <v>0</v>
      </c>
      <c r="H73" s="14">
        <f t="shared" si="51"/>
        <v>2955</v>
      </c>
      <c r="I73" s="14">
        <f t="shared" si="51"/>
        <v>1284</v>
      </c>
      <c r="J73" s="14">
        <f t="shared" si="51"/>
        <v>1671</v>
      </c>
      <c r="K73" s="14">
        <f t="shared" si="51"/>
        <v>3075</v>
      </c>
      <c r="L73" s="14">
        <f t="shared" si="51"/>
        <v>111.2</v>
      </c>
      <c r="M73" s="14">
        <f t="shared" si="51"/>
        <v>100.8</v>
      </c>
      <c r="N73" s="14">
        <f t="shared" si="51"/>
        <v>10.4</v>
      </c>
      <c r="O73" s="24" t="s">
        <v>8</v>
      </c>
    </row>
    <row r="74" ht="17" customHeight="1" spans="1:15">
      <c r="A74" s="15" t="s">
        <v>19</v>
      </c>
      <c r="B74" s="18">
        <f>SUM(B75:B77)</f>
        <v>1197</v>
      </c>
      <c r="C74" s="18">
        <f t="shared" ref="C74:N74" si="53">SUM(C75:C77)</f>
        <v>597</v>
      </c>
      <c r="D74" s="18">
        <f t="shared" si="53"/>
        <v>600</v>
      </c>
      <c r="E74" s="18">
        <f t="shared" si="53"/>
        <v>0</v>
      </c>
      <c r="F74" s="18">
        <f t="shared" si="53"/>
        <v>0</v>
      </c>
      <c r="G74" s="18">
        <f t="shared" si="53"/>
        <v>0</v>
      </c>
      <c r="H74" s="18">
        <f t="shared" si="53"/>
        <v>597</v>
      </c>
      <c r="I74" s="18">
        <f t="shared" si="53"/>
        <v>597</v>
      </c>
      <c r="J74" s="18">
        <f t="shared" si="53"/>
        <v>0</v>
      </c>
      <c r="K74" s="18">
        <f t="shared" si="53"/>
        <v>600</v>
      </c>
      <c r="L74" s="18">
        <f t="shared" si="53"/>
        <v>0</v>
      </c>
      <c r="M74" s="18">
        <f t="shared" si="53"/>
        <v>0</v>
      </c>
      <c r="N74" s="18">
        <f t="shared" si="53"/>
        <v>0</v>
      </c>
      <c r="O74" s="24"/>
    </row>
    <row r="75" ht="17" customHeight="1" spans="1:15">
      <c r="A75" s="15" t="s">
        <v>74</v>
      </c>
      <c r="B75" s="16">
        <f t="shared" ref="B75:B83" si="54">C75+D75</f>
        <v>240</v>
      </c>
      <c r="C75" s="17">
        <f t="shared" ref="C75:C83" si="55">F75+I75+M75</f>
        <v>0</v>
      </c>
      <c r="D75" s="17">
        <f t="shared" ref="D75:D83" si="56">G75+J75+N75+K75</f>
        <v>240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8">
        <v>240</v>
      </c>
      <c r="L75" s="17">
        <v>0</v>
      </c>
      <c r="M75" s="17">
        <v>0</v>
      </c>
      <c r="N75" s="17">
        <v>0</v>
      </c>
      <c r="O75" s="24" t="s">
        <v>8</v>
      </c>
    </row>
    <row r="76" ht="17" customHeight="1" spans="1:15">
      <c r="A76" s="15" t="s">
        <v>75</v>
      </c>
      <c r="B76" s="16">
        <f t="shared" si="54"/>
        <v>210</v>
      </c>
      <c r="C76" s="17">
        <f t="shared" si="55"/>
        <v>0</v>
      </c>
      <c r="D76" s="17">
        <f t="shared" si="56"/>
        <v>210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8">
        <v>210</v>
      </c>
      <c r="L76" s="17">
        <v>0</v>
      </c>
      <c r="M76" s="17">
        <v>0</v>
      </c>
      <c r="N76" s="17">
        <v>0</v>
      </c>
      <c r="O76" s="24" t="s">
        <v>8</v>
      </c>
    </row>
    <row r="77" ht="17" customHeight="1" spans="1:15">
      <c r="A77" s="15" t="s">
        <v>76</v>
      </c>
      <c r="B77" s="16">
        <f t="shared" si="54"/>
        <v>747</v>
      </c>
      <c r="C77" s="17">
        <f t="shared" si="55"/>
        <v>597</v>
      </c>
      <c r="D77" s="17">
        <f t="shared" si="56"/>
        <v>150</v>
      </c>
      <c r="E77" s="17">
        <v>0</v>
      </c>
      <c r="F77" s="17">
        <v>0</v>
      </c>
      <c r="G77" s="17">
        <v>0</v>
      </c>
      <c r="H77" s="18">
        <v>597</v>
      </c>
      <c r="I77" s="18">
        <v>597</v>
      </c>
      <c r="J77" s="17">
        <v>0</v>
      </c>
      <c r="K77" s="18">
        <v>150</v>
      </c>
      <c r="L77" s="17">
        <v>0</v>
      </c>
      <c r="M77" s="17">
        <v>0</v>
      </c>
      <c r="N77" s="17">
        <v>0</v>
      </c>
      <c r="O77" s="24" t="s">
        <v>8</v>
      </c>
    </row>
    <row r="78" ht="17" customHeight="1" spans="1:15">
      <c r="A78" s="15" t="s">
        <v>77</v>
      </c>
      <c r="B78" s="16">
        <f t="shared" si="54"/>
        <v>1195</v>
      </c>
      <c r="C78" s="17">
        <f t="shared" si="55"/>
        <v>0</v>
      </c>
      <c r="D78" s="17">
        <f t="shared" si="56"/>
        <v>1195</v>
      </c>
      <c r="E78" s="17">
        <v>0</v>
      </c>
      <c r="F78" s="17">
        <v>0</v>
      </c>
      <c r="G78" s="17">
        <v>0</v>
      </c>
      <c r="H78" s="18">
        <v>715</v>
      </c>
      <c r="I78" s="17">
        <v>0</v>
      </c>
      <c r="J78" s="18">
        <v>715</v>
      </c>
      <c r="K78" s="18">
        <v>480</v>
      </c>
      <c r="L78" s="17">
        <v>0</v>
      </c>
      <c r="M78" s="17">
        <v>0</v>
      </c>
      <c r="N78" s="17">
        <v>0</v>
      </c>
      <c r="O78" s="24" t="s">
        <v>8</v>
      </c>
    </row>
    <row r="79" ht="17" customHeight="1" spans="1:15">
      <c r="A79" s="15" t="s">
        <v>78</v>
      </c>
      <c r="B79" s="16">
        <f t="shared" si="54"/>
        <v>1092.1</v>
      </c>
      <c r="C79" s="17">
        <f t="shared" si="55"/>
        <v>25.4</v>
      </c>
      <c r="D79" s="17">
        <f t="shared" si="56"/>
        <v>1066.7</v>
      </c>
      <c r="E79" s="17">
        <v>0</v>
      </c>
      <c r="F79" s="17">
        <v>0</v>
      </c>
      <c r="G79" s="17">
        <v>0</v>
      </c>
      <c r="H79" s="18">
        <v>495</v>
      </c>
      <c r="I79" s="17">
        <v>0</v>
      </c>
      <c r="J79" s="18">
        <v>495</v>
      </c>
      <c r="K79" s="18">
        <v>570</v>
      </c>
      <c r="L79" s="18">
        <v>27.1</v>
      </c>
      <c r="M79" s="18">
        <v>25.4</v>
      </c>
      <c r="N79" s="18">
        <v>1.7</v>
      </c>
      <c r="O79" s="24" t="s">
        <v>8</v>
      </c>
    </row>
    <row r="80" ht="17" customHeight="1" spans="1:15">
      <c r="A80" s="15" t="s">
        <v>79</v>
      </c>
      <c r="B80" s="16">
        <f t="shared" si="54"/>
        <v>495</v>
      </c>
      <c r="C80" s="17">
        <f t="shared" si="55"/>
        <v>0</v>
      </c>
      <c r="D80" s="17">
        <f t="shared" si="56"/>
        <v>495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8">
        <v>495</v>
      </c>
      <c r="L80" s="17">
        <v>0</v>
      </c>
      <c r="M80" s="17">
        <v>0</v>
      </c>
      <c r="N80" s="17">
        <v>0</v>
      </c>
      <c r="O80" s="24" t="s">
        <v>8</v>
      </c>
    </row>
    <row r="81" ht="17" customHeight="1" spans="1:15">
      <c r="A81" s="15" t="s">
        <v>80</v>
      </c>
      <c r="B81" s="16">
        <f t="shared" si="54"/>
        <v>508.9</v>
      </c>
      <c r="C81" s="17">
        <f t="shared" si="55"/>
        <v>25.2</v>
      </c>
      <c r="D81" s="17">
        <f t="shared" si="56"/>
        <v>483.7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8">
        <v>480</v>
      </c>
      <c r="L81" s="18">
        <v>28.9</v>
      </c>
      <c r="M81" s="18">
        <v>25.2</v>
      </c>
      <c r="N81" s="18">
        <v>3.7</v>
      </c>
      <c r="O81" s="24" t="s">
        <v>8</v>
      </c>
    </row>
    <row r="82" ht="17" customHeight="1" spans="1:15">
      <c r="A82" s="15" t="s">
        <v>81</v>
      </c>
      <c r="B82" s="16">
        <f t="shared" si="54"/>
        <v>699.4</v>
      </c>
      <c r="C82" s="17">
        <f t="shared" si="55"/>
        <v>24.8</v>
      </c>
      <c r="D82" s="17">
        <f t="shared" si="56"/>
        <v>674.6</v>
      </c>
      <c r="E82" s="17">
        <v>0</v>
      </c>
      <c r="F82" s="17">
        <v>0</v>
      </c>
      <c r="G82" s="17">
        <v>0</v>
      </c>
      <c r="H82" s="18">
        <v>461</v>
      </c>
      <c r="I82" s="17">
        <v>0</v>
      </c>
      <c r="J82" s="18">
        <v>461</v>
      </c>
      <c r="K82" s="18">
        <v>210</v>
      </c>
      <c r="L82" s="18">
        <v>28.4</v>
      </c>
      <c r="M82" s="18">
        <v>24.8</v>
      </c>
      <c r="N82" s="18">
        <v>3.6</v>
      </c>
      <c r="O82" s="24" t="s">
        <v>8</v>
      </c>
    </row>
    <row r="83" ht="17" customHeight="1" spans="1:15">
      <c r="A83" s="15" t="s">
        <v>82</v>
      </c>
      <c r="B83" s="16">
        <f t="shared" si="54"/>
        <v>953.8</v>
      </c>
      <c r="C83" s="17">
        <f t="shared" si="55"/>
        <v>712.4</v>
      </c>
      <c r="D83" s="17">
        <f t="shared" si="56"/>
        <v>241.4</v>
      </c>
      <c r="E83" s="17">
        <v>0</v>
      </c>
      <c r="F83" s="17">
        <v>0</v>
      </c>
      <c r="G83" s="17">
        <v>0</v>
      </c>
      <c r="H83" s="18">
        <v>687</v>
      </c>
      <c r="I83" s="18">
        <v>687</v>
      </c>
      <c r="J83" s="17">
        <v>0</v>
      </c>
      <c r="K83" s="18">
        <v>240</v>
      </c>
      <c r="L83" s="18">
        <v>26.8</v>
      </c>
      <c r="M83" s="18">
        <v>25.4</v>
      </c>
      <c r="N83" s="18">
        <v>1.4</v>
      </c>
      <c r="O83" s="24" t="s">
        <v>8</v>
      </c>
    </row>
    <row r="84" ht="17" customHeight="1" spans="1:15">
      <c r="A84" s="13" t="s">
        <v>83</v>
      </c>
      <c r="B84" s="14">
        <f>SUM(B86:B91)</f>
        <v>1735.9</v>
      </c>
      <c r="C84" s="14">
        <f t="shared" ref="C84:N84" si="57">SUM(C86:C91)</f>
        <v>480.2</v>
      </c>
      <c r="D84" s="14">
        <f t="shared" si="57"/>
        <v>1255.7</v>
      </c>
      <c r="E84" s="14">
        <f t="shared" ref="E84:G84" si="58">SUM(E86:E91)</f>
        <v>0</v>
      </c>
      <c r="F84" s="14">
        <f t="shared" si="58"/>
        <v>0</v>
      </c>
      <c r="G84" s="14">
        <f t="shared" si="58"/>
        <v>0</v>
      </c>
      <c r="H84" s="14">
        <f t="shared" si="57"/>
        <v>792</v>
      </c>
      <c r="I84" s="14">
        <f t="shared" si="57"/>
        <v>455</v>
      </c>
      <c r="J84" s="14">
        <f t="shared" si="57"/>
        <v>337</v>
      </c>
      <c r="K84" s="14">
        <f t="shared" si="57"/>
        <v>915</v>
      </c>
      <c r="L84" s="14">
        <f t="shared" si="57"/>
        <v>28.9</v>
      </c>
      <c r="M84" s="14">
        <f t="shared" si="57"/>
        <v>25.2</v>
      </c>
      <c r="N84" s="14">
        <f t="shared" si="57"/>
        <v>3.7</v>
      </c>
      <c r="O84" s="24" t="s">
        <v>8</v>
      </c>
    </row>
    <row r="85" ht="17" customHeight="1" spans="1:15">
      <c r="A85" s="15" t="s">
        <v>19</v>
      </c>
      <c r="B85" s="18">
        <f>SUM(B86:B87)</f>
        <v>770</v>
      </c>
      <c r="C85" s="18">
        <f t="shared" ref="C85:N85" si="59">SUM(C86:C87)</f>
        <v>455</v>
      </c>
      <c r="D85" s="18">
        <f t="shared" si="59"/>
        <v>315</v>
      </c>
      <c r="E85" s="18">
        <f t="shared" si="59"/>
        <v>0</v>
      </c>
      <c r="F85" s="18">
        <f t="shared" si="59"/>
        <v>0</v>
      </c>
      <c r="G85" s="18">
        <f t="shared" si="59"/>
        <v>0</v>
      </c>
      <c r="H85" s="18">
        <f t="shared" si="59"/>
        <v>455</v>
      </c>
      <c r="I85" s="18">
        <f t="shared" si="59"/>
        <v>455</v>
      </c>
      <c r="J85" s="18">
        <f t="shared" si="59"/>
        <v>0</v>
      </c>
      <c r="K85" s="18">
        <f t="shared" si="59"/>
        <v>315</v>
      </c>
      <c r="L85" s="18">
        <f t="shared" si="59"/>
        <v>0</v>
      </c>
      <c r="M85" s="18">
        <f t="shared" si="59"/>
        <v>0</v>
      </c>
      <c r="N85" s="18">
        <f t="shared" si="59"/>
        <v>0</v>
      </c>
      <c r="O85" s="24"/>
    </row>
    <row r="86" ht="48" spans="1:15">
      <c r="A86" s="15" t="s">
        <v>84</v>
      </c>
      <c r="B86" s="16">
        <f t="shared" ref="B86:B91" si="60">C86+D86</f>
        <v>240</v>
      </c>
      <c r="C86" s="17">
        <f t="shared" ref="C86:C91" si="61">F86+I86+M86</f>
        <v>0</v>
      </c>
      <c r="D86" s="17">
        <f t="shared" ref="D86:D91" si="62">G86+J86+N86+K86</f>
        <v>240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8">
        <v>240</v>
      </c>
      <c r="L86" s="17">
        <v>0</v>
      </c>
      <c r="M86" s="17">
        <v>0</v>
      </c>
      <c r="N86" s="17">
        <v>0</v>
      </c>
      <c r="O86" s="25" t="s">
        <v>85</v>
      </c>
    </row>
    <row r="87" ht="15" customHeight="1" spans="1:15">
      <c r="A87" s="15" t="s">
        <v>86</v>
      </c>
      <c r="B87" s="16">
        <f t="shared" si="60"/>
        <v>530</v>
      </c>
      <c r="C87" s="17">
        <f t="shared" si="61"/>
        <v>455</v>
      </c>
      <c r="D87" s="17">
        <f t="shared" si="62"/>
        <v>75</v>
      </c>
      <c r="E87" s="17">
        <v>0</v>
      </c>
      <c r="F87" s="17">
        <v>0</v>
      </c>
      <c r="G87" s="17">
        <v>0</v>
      </c>
      <c r="H87" s="18">
        <v>455</v>
      </c>
      <c r="I87" s="18">
        <v>455</v>
      </c>
      <c r="J87" s="17">
        <v>0</v>
      </c>
      <c r="K87" s="18">
        <v>75</v>
      </c>
      <c r="L87" s="17">
        <v>0</v>
      </c>
      <c r="M87" s="17">
        <v>0</v>
      </c>
      <c r="N87" s="17">
        <v>0</v>
      </c>
      <c r="O87" s="24" t="s">
        <v>8</v>
      </c>
    </row>
    <row r="88" ht="15" customHeight="1" spans="1:15">
      <c r="A88" s="15" t="s">
        <v>87</v>
      </c>
      <c r="B88" s="16">
        <f t="shared" si="60"/>
        <v>330</v>
      </c>
      <c r="C88" s="17">
        <f t="shared" si="61"/>
        <v>0</v>
      </c>
      <c r="D88" s="17">
        <f t="shared" si="62"/>
        <v>330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8">
        <v>330</v>
      </c>
      <c r="L88" s="17">
        <v>0</v>
      </c>
      <c r="M88" s="17">
        <v>0</v>
      </c>
      <c r="N88" s="17">
        <v>0</v>
      </c>
      <c r="O88" s="24" t="s">
        <v>8</v>
      </c>
    </row>
    <row r="89" ht="15" customHeight="1" spans="1:15">
      <c r="A89" s="15" t="s">
        <v>88</v>
      </c>
      <c r="B89" s="16">
        <f t="shared" si="60"/>
        <v>148.9</v>
      </c>
      <c r="C89" s="17">
        <f t="shared" si="61"/>
        <v>25.2</v>
      </c>
      <c r="D89" s="17">
        <f t="shared" si="62"/>
        <v>123.7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8">
        <v>120</v>
      </c>
      <c r="L89" s="18">
        <v>28.9</v>
      </c>
      <c r="M89" s="18">
        <v>25.2</v>
      </c>
      <c r="N89" s="18">
        <v>3.7</v>
      </c>
      <c r="O89" s="24" t="s">
        <v>8</v>
      </c>
    </row>
    <row r="90" ht="15" customHeight="1" spans="1:15">
      <c r="A90" s="15" t="s">
        <v>89</v>
      </c>
      <c r="B90" s="16">
        <f t="shared" si="60"/>
        <v>367</v>
      </c>
      <c r="C90" s="17">
        <f t="shared" si="61"/>
        <v>0</v>
      </c>
      <c r="D90" s="17">
        <f t="shared" si="62"/>
        <v>367</v>
      </c>
      <c r="E90" s="17">
        <v>0</v>
      </c>
      <c r="F90" s="17">
        <v>0</v>
      </c>
      <c r="G90" s="17">
        <v>0</v>
      </c>
      <c r="H90" s="18">
        <v>337</v>
      </c>
      <c r="I90" s="17">
        <v>0</v>
      </c>
      <c r="J90" s="18">
        <v>337</v>
      </c>
      <c r="K90" s="18">
        <v>30</v>
      </c>
      <c r="L90" s="17">
        <v>0</v>
      </c>
      <c r="M90" s="17">
        <v>0</v>
      </c>
      <c r="N90" s="17">
        <v>0</v>
      </c>
      <c r="O90" s="24" t="s">
        <v>8</v>
      </c>
    </row>
    <row r="91" ht="15" customHeight="1" spans="1:15">
      <c r="A91" s="15" t="s">
        <v>90</v>
      </c>
      <c r="B91" s="16">
        <f t="shared" si="60"/>
        <v>120</v>
      </c>
      <c r="C91" s="17">
        <f t="shared" si="61"/>
        <v>0</v>
      </c>
      <c r="D91" s="17">
        <f t="shared" si="62"/>
        <v>120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8">
        <v>120</v>
      </c>
      <c r="L91" s="17">
        <v>0</v>
      </c>
      <c r="M91" s="17">
        <v>0</v>
      </c>
      <c r="N91" s="17">
        <v>0</v>
      </c>
      <c r="O91" s="24" t="s">
        <v>8</v>
      </c>
    </row>
    <row r="92" ht="15" customHeight="1" spans="1:15">
      <c r="A92" s="13" t="s">
        <v>91</v>
      </c>
      <c r="B92" s="14">
        <f>SUM(B94:B103)</f>
        <v>1393</v>
      </c>
      <c r="C92" s="14">
        <f t="shared" ref="C92:N92" si="63">SUM(C94:C103)</f>
        <v>92.9</v>
      </c>
      <c r="D92" s="14">
        <f t="shared" si="63"/>
        <v>1300.1</v>
      </c>
      <c r="E92" s="14">
        <f t="shared" ref="E92:G92" si="64">SUM(E94:E103)</f>
        <v>0</v>
      </c>
      <c r="F92" s="14">
        <f t="shared" si="64"/>
        <v>0</v>
      </c>
      <c r="G92" s="14">
        <f t="shared" si="64"/>
        <v>0</v>
      </c>
      <c r="H92" s="14">
        <f t="shared" si="63"/>
        <v>0</v>
      </c>
      <c r="I92" s="14">
        <f t="shared" si="63"/>
        <v>0</v>
      </c>
      <c r="J92" s="14">
        <f t="shared" si="63"/>
        <v>0</v>
      </c>
      <c r="K92" s="14">
        <f t="shared" si="63"/>
        <v>1290</v>
      </c>
      <c r="L92" s="14">
        <f t="shared" si="63"/>
        <v>103</v>
      </c>
      <c r="M92" s="14">
        <f t="shared" si="63"/>
        <v>92.9</v>
      </c>
      <c r="N92" s="14">
        <f t="shared" si="63"/>
        <v>10.1</v>
      </c>
      <c r="O92" s="24" t="s">
        <v>8</v>
      </c>
    </row>
    <row r="93" ht="15" customHeight="1" spans="1:15">
      <c r="A93" s="15" t="s">
        <v>19</v>
      </c>
      <c r="B93" s="18">
        <f>SUM(B94:B96)</f>
        <v>495</v>
      </c>
      <c r="C93" s="18">
        <f t="shared" ref="C93:N93" si="65">SUM(C94:C96)</f>
        <v>0</v>
      </c>
      <c r="D93" s="18">
        <f t="shared" si="65"/>
        <v>495</v>
      </c>
      <c r="E93" s="18">
        <f t="shared" si="65"/>
        <v>0</v>
      </c>
      <c r="F93" s="18">
        <f t="shared" si="65"/>
        <v>0</v>
      </c>
      <c r="G93" s="18">
        <f t="shared" si="65"/>
        <v>0</v>
      </c>
      <c r="H93" s="18">
        <f t="shared" si="65"/>
        <v>0</v>
      </c>
      <c r="I93" s="18">
        <f t="shared" si="65"/>
        <v>0</v>
      </c>
      <c r="J93" s="18">
        <f t="shared" si="65"/>
        <v>0</v>
      </c>
      <c r="K93" s="18">
        <f t="shared" si="65"/>
        <v>495</v>
      </c>
      <c r="L93" s="18">
        <f t="shared" si="65"/>
        <v>0</v>
      </c>
      <c r="M93" s="18">
        <f t="shared" si="65"/>
        <v>0</v>
      </c>
      <c r="N93" s="18">
        <f t="shared" si="65"/>
        <v>0</v>
      </c>
      <c r="O93" s="24"/>
    </row>
    <row r="94" ht="15" customHeight="1" spans="1:15">
      <c r="A94" s="15" t="s">
        <v>92</v>
      </c>
      <c r="B94" s="16">
        <f t="shared" ref="B94:B103" si="66">C94+D94</f>
        <v>135</v>
      </c>
      <c r="C94" s="17">
        <f t="shared" ref="C94:C103" si="67">F94+I94+M94</f>
        <v>0</v>
      </c>
      <c r="D94" s="17">
        <f t="shared" ref="D94:D103" si="68">G94+J94+N94+K94</f>
        <v>135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8">
        <v>135</v>
      </c>
      <c r="L94" s="17">
        <v>0</v>
      </c>
      <c r="M94" s="17">
        <v>0</v>
      </c>
      <c r="N94" s="17">
        <v>0</v>
      </c>
      <c r="O94" s="24" t="s">
        <v>8</v>
      </c>
    </row>
    <row r="95" ht="15" customHeight="1" spans="1:15">
      <c r="A95" s="15" t="s">
        <v>93</v>
      </c>
      <c r="B95" s="16">
        <f t="shared" si="66"/>
        <v>180</v>
      </c>
      <c r="C95" s="17">
        <f t="shared" si="67"/>
        <v>0</v>
      </c>
      <c r="D95" s="17">
        <f t="shared" si="68"/>
        <v>180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8">
        <v>180</v>
      </c>
      <c r="L95" s="17">
        <v>0</v>
      </c>
      <c r="M95" s="17">
        <v>0</v>
      </c>
      <c r="N95" s="17">
        <v>0</v>
      </c>
      <c r="O95" s="24" t="s">
        <v>8</v>
      </c>
    </row>
    <row r="96" ht="15" customHeight="1" spans="1:15">
      <c r="A96" s="15" t="s">
        <v>94</v>
      </c>
      <c r="B96" s="16">
        <f t="shared" si="66"/>
        <v>180</v>
      </c>
      <c r="C96" s="17">
        <f t="shared" si="67"/>
        <v>0</v>
      </c>
      <c r="D96" s="17">
        <f t="shared" si="68"/>
        <v>180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8">
        <v>180</v>
      </c>
      <c r="L96" s="17">
        <v>0</v>
      </c>
      <c r="M96" s="17">
        <v>0</v>
      </c>
      <c r="N96" s="17">
        <v>0</v>
      </c>
      <c r="O96" s="24" t="s">
        <v>8</v>
      </c>
    </row>
    <row r="97" ht="15" customHeight="1" spans="1:15">
      <c r="A97" s="15" t="s">
        <v>95</v>
      </c>
      <c r="B97" s="16">
        <f t="shared" si="66"/>
        <v>120</v>
      </c>
      <c r="C97" s="17">
        <f t="shared" si="67"/>
        <v>0</v>
      </c>
      <c r="D97" s="17">
        <f t="shared" si="68"/>
        <v>120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8">
        <v>120</v>
      </c>
      <c r="L97" s="17">
        <v>0</v>
      </c>
      <c r="M97" s="17">
        <v>0</v>
      </c>
      <c r="N97" s="17">
        <v>0</v>
      </c>
      <c r="O97" s="24" t="s">
        <v>8</v>
      </c>
    </row>
    <row r="98" ht="15" customHeight="1" spans="1:15">
      <c r="A98" s="15" t="s">
        <v>96</v>
      </c>
      <c r="B98" s="16">
        <f t="shared" si="66"/>
        <v>268</v>
      </c>
      <c r="C98" s="17">
        <f t="shared" si="67"/>
        <v>92.9</v>
      </c>
      <c r="D98" s="17">
        <f t="shared" si="68"/>
        <v>175.1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8">
        <v>165</v>
      </c>
      <c r="L98" s="18">
        <v>103</v>
      </c>
      <c r="M98" s="18">
        <v>92.9</v>
      </c>
      <c r="N98" s="18">
        <v>10.1</v>
      </c>
      <c r="O98" s="24" t="s">
        <v>8</v>
      </c>
    </row>
    <row r="99" ht="15" customHeight="1" spans="1:15">
      <c r="A99" s="15" t="s">
        <v>97</v>
      </c>
      <c r="B99" s="16">
        <f t="shared" si="66"/>
        <v>150</v>
      </c>
      <c r="C99" s="17">
        <f t="shared" si="67"/>
        <v>0</v>
      </c>
      <c r="D99" s="17">
        <f t="shared" si="68"/>
        <v>150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8">
        <v>150</v>
      </c>
      <c r="L99" s="17">
        <v>0</v>
      </c>
      <c r="M99" s="17">
        <v>0</v>
      </c>
      <c r="N99" s="17">
        <v>0</v>
      </c>
      <c r="O99" s="24" t="s">
        <v>8</v>
      </c>
    </row>
    <row r="100" ht="15" customHeight="1" spans="1:15">
      <c r="A100" s="15" t="s">
        <v>98</v>
      </c>
      <c r="B100" s="16">
        <f t="shared" si="66"/>
        <v>150</v>
      </c>
      <c r="C100" s="17">
        <f t="shared" si="67"/>
        <v>0</v>
      </c>
      <c r="D100" s="17">
        <f t="shared" si="68"/>
        <v>150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8">
        <v>150</v>
      </c>
      <c r="L100" s="17">
        <v>0</v>
      </c>
      <c r="M100" s="17">
        <v>0</v>
      </c>
      <c r="N100" s="17">
        <v>0</v>
      </c>
      <c r="O100" s="24" t="s">
        <v>8</v>
      </c>
    </row>
    <row r="101" ht="15" customHeight="1" spans="1:15">
      <c r="A101" s="15" t="s">
        <v>99</v>
      </c>
      <c r="B101" s="16">
        <f t="shared" si="66"/>
        <v>60</v>
      </c>
      <c r="C101" s="17">
        <f t="shared" si="67"/>
        <v>0</v>
      </c>
      <c r="D101" s="17">
        <f t="shared" si="68"/>
        <v>60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8">
        <v>60</v>
      </c>
      <c r="L101" s="17">
        <v>0</v>
      </c>
      <c r="M101" s="17">
        <v>0</v>
      </c>
      <c r="N101" s="17">
        <v>0</v>
      </c>
      <c r="O101" s="24" t="s">
        <v>8</v>
      </c>
    </row>
    <row r="102" ht="15" customHeight="1" spans="1:15">
      <c r="A102" s="15" t="s">
        <v>100</v>
      </c>
      <c r="B102" s="16">
        <f t="shared" si="66"/>
        <v>60</v>
      </c>
      <c r="C102" s="17">
        <f t="shared" si="67"/>
        <v>0</v>
      </c>
      <c r="D102" s="17">
        <f t="shared" si="68"/>
        <v>60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8">
        <v>60</v>
      </c>
      <c r="L102" s="17">
        <v>0</v>
      </c>
      <c r="M102" s="17">
        <v>0</v>
      </c>
      <c r="N102" s="17">
        <v>0</v>
      </c>
      <c r="O102" s="24" t="s">
        <v>8</v>
      </c>
    </row>
    <row r="103" ht="15" customHeight="1" spans="1:15">
      <c r="A103" s="15" t="s">
        <v>101</v>
      </c>
      <c r="B103" s="16">
        <f t="shared" si="66"/>
        <v>90</v>
      </c>
      <c r="C103" s="17">
        <f t="shared" si="67"/>
        <v>0</v>
      </c>
      <c r="D103" s="17">
        <f t="shared" si="68"/>
        <v>90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8">
        <v>90</v>
      </c>
      <c r="L103" s="17">
        <v>0</v>
      </c>
      <c r="M103" s="17">
        <v>0</v>
      </c>
      <c r="N103" s="17">
        <v>0</v>
      </c>
      <c r="O103" s="24" t="s">
        <v>8</v>
      </c>
    </row>
    <row r="104" ht="15" customHeight="1" spans="1:15">
      <c r="A104" s="13" t="s">
        <v>102</v>
      </c>
      <c r="B104" s="14">
        <f>SUM(B106:B111)</f>
        <v>1360.1</v>
      </c>
      <c r="C104" s="14">
        <f t="shared" ref="C104:N104" si="69">SUM(C106:C111)</f>
        <v>591.5</v>
      </c>
      <c r="D104" s="14">
        <f t="shared" si="69"/>
        <v>768.6</v>
      </c>
      <c r="E104" s="14">
        <f t="shared" ref="E104:G104" si="70">SUM(E106:E111)</f>
        <v>0</v>
      </c>
      <c r="F104" s="14">
        <f t="shared" si="70"/>
        <v>0</v>
      </c>
      <c r="G104" s="14">
        <f t="shared" si="70"/>
        <v>0</v>
      </c>
      <c r="H104" s="14">
        <f t="shared" si="69"/>
        <v>566</v>
      </c>
      <c r="I104" s="14">
        <f t="shared" si="69"/>
        <v>566</v>
      </c>
      <c r="J104" s="14">
        <f t="shared" si="69"/>
        <v>0</v>
      </c>
      <c r="K104" s="14">
        <f t="shared" si="69"/>
        <v>765</v>
      </c>
      <c r="L104" s="14">
        <f t="shared" si="69"/>
        <v>29.1</v>
      </c>
      <c r="M104" s="14">
        <f t="shared" si="69"/>
        <v>25.5</v>
      </c>
      <c r="N104" s="14">
        <f t="shared" si="69"/>
        <v>3.6</v>
      </c>
      <c r="O104" s="24" t="s">
        <v>8</v>
      </c>
    </row>
    <row r="105" ht="15" customHeight="1" spans="1:15">
      <c r="A105" s="15" t="s">
        <v>19</v>
      </c>
      <c r="B105" s="18">
        <f>SUM(B106:B107)</f>
        <v>911</v>
      </c>
      <c r="C105" s="18">
        <f t="shared" ref="C105:N105" si="71">SUM(C106:C107)</f>
        <v>566</v>
      </c>
      <c r="D105" s="18">
        <f t="shared" si="71"/>
        <v>345</v>
      </c>
      <c r="E105" s="18">
        <f t="shared" si="71"/>
        <v>0</v>
      </c>
      <c r="F105" s="18">
        <f t="shared" si="71"/>
        <v>0</v>
      </c>
      <c r="G105" s="18">
        <f t="shared" si="71"/>
        <v>0</v>
      </c>
      <c r="H105" s="18">
        <f t="shared" si="71"/>
        <v>566</v>
      </c>
      <c r="I105" s="18">
        <f t="shared" si="71"/>
        <v>566</v>
      </c>
      <c r="J105" s="18">
        <f t="shared" si="71"/>
        <v>0</v>
      </c>
      <c r="K105" s="18">
        <f t="shared" si="71"/>
        <v>345</v>
      </c>
      <c r="L105" s="18">
        <f t="shared" si="71"/>
        <v>0</v>
      </c>
      <c r="M105" s="18">
        <f t="shared" si="71"/>
        <v>0</v>
      </c>
      <c r="N105" s="18">
        <f t="shared" si="71"/>
        <v>0</v>
      </c>
      <c r="O105" s="24"/>
    </row>
    <row r="106" ht="15" customHeight="1" spans="1:15">
      <c r="A106" s="15" t="s">
        <v>103</v>
      </c>
      <c r="B106" s="16">
        <f t="shared" ref="B106:B111" si="72">C106+D106</f>
        <v>806</v>
      </c>
      <c r="C106" s="17">
        <f t="shared" ref="C106:C111" si="73">F106+I106+M106</f>
        <v>566</v>
      </c>
      <c r="D106" s="17">
        <f t="shared" ref="D106:D111" si="74">G106+J106+N106+K106</f>
        <v>240</v>
      </c>
      <c r="E106" s="17">
        <v>0</v>
      </c>
      <c r="F106" s="17">
        <v>0</v>
      </c>
      <c r="G106" s="17">
        <v>0</v>
      </c>
      <c r="H106" s="18">
        <v>566</v>
      </c>
      <c r="I106" s="18">
        <v>566</v>
      </c>
      <c r="J106" s="17">
        <v>0</v>
      </c>
      <c r="K106" s="18">
        <v>240</v>
      </c>
      <c r="L106" s="17">
        <v>0</v>
      </c>
      <c r="M106" s="17">
        <v>0</v>
      </c>
      <c r="N106" s="17">
        <v>0</v>
      </c>
      <c r="O106" s="24" t="s">
        <v>8</v>
      </c>
    </row>
    <row r="107" ht="15" customHeight="1" spans="1:15">
      <c r="A107" s="15" t="s">
        <v>104</v>
      </c>
      <c r="B107" s="16">
        <f t="shared" si="72"/>
        <v>105</v>
      </c>
      <c r="C107" s="17">
        <f t="shared" si="73"/>
        <v>0</v>
      </c>
      <c r="D107" s="17">
        <f t="shared" si="74"/>
        <v>105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8">
        <v>105</v>
      </c>
      <c r="L107" s="17">
        <v>0</v>
      </c>
      <c r="M107" s="17">
        <v>0</v>
      </c>
      <c r="N107" s="17">
        <v>0</v>
      </c>
      <c r="O107" s="24" t="s">
        <v>8</v>
      </c>
    </row>
    <row r="108" ht="15" customHeight="1" spans="1:15">
      <c r="A108" s="15" t="s">
        <v>105</v>
      </c>
      <c r="B108" s="16">
        <f t="shared" si="72"/>
        <v>120</v>
      </c>
      <c r="C108" s="17">
        <f t="shared" si="73"/>
        <v>0</v>
      </c>
      <c r="D108" s="17">
        <f t="shared" si="74"/>
        <v>120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8">
        <v>120</v>
      </c>
      <c r="L108" s="17">
        <v>0</v>
      </c>
      <c r="M108" s="17">
        <v>0</v>
      </c>
      <c r="N108" s="17">
        <v>0</v>
      </c>
      <c r="O108" s="24" t="s">
        <v>8</v>
      </c>
    </row>
    <row r="109" ht="15" customHeight="1" spans="1:15">
      <c r="A109" s="15" t="s">
        <v>106</v>
      </c>
      <c r="B109" s="16">
        <f t="shared" si="72"/>
        <v>120</v>
      </c>
      <c r="C109" s="17">
        <f t="shared" si="73"/>
        <v>0</v>
      </c>
      <c r="D109" s="17">
        <f t="shared" si="74"/>
        <v>120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8">
        <v>120</v>
      </c>
      <c r="L109" s="17">
        <v>0</v>
      </c>
      <c r="M109" s="17">
        <v>0</v>
      </c>
      <c r="N109" s="17">
        <v>0</v>
      </c>
      <c r="O109" s="24" t="s">
        <v>8</v>
      </c>
    </row>
    <row r="110" ht="15" customHeight="1" spans="1:15">
      <c r="A110" s="15" t="s">
        <v>107</v>
      </c>
      <c r="B110" s="16">
        <f t="shared" si="72"/>
        <v>149.1</v>
      </c>
      <c r="C110" s="17">
        <f t="shared" si="73"/>
        <v>25.5</v>
      </c>
      <c r="D110" s="17">
        <f t="shared" si="74"/>
        <v>123.6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8">
        <v>120</v>
      </c>
      <c r="L110" s="18">
        <v>29.1</v>
      </c>
      <c r="M110" s="18">
        <v>25.5</v>
      </c>
      <c r="N110" s="18">
        <v>3.6</v>
      </c>
      <c r="O110" s="24" t="s">
        <v>8</v>
      </c>
    </row>
    <row r="111" ht="15" customHeight="1" spans="1:15">
      <c r="A111" s="15" t="s">
        <v>108</v>
      </c>
      <c r="B111" s="16">
        <f t="shared" si="72"/>
        <v>60</v>
      </c>
      <c r="C111" s="17">
        <f t="shared" si="73"/>
        <v>0</v>
      </c>
      <c r="D111" s="17">
        <f t="shared" si="74"/>
        <v>60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8">
        <v>60</v>
      </c>
      <c r="L111" s="17">
        <v>0</v>
      </c>
      <c r="M111" s="17">
        <v>0</v>
      </c>
      <c r="N111" s="17">
        <v>0</v>
      </c>
      <c r="O111" s="24" t="s">
        <v>8</v>
      </c>
    </row>
    <row r="112" ht="15" customHeight="1" spans="1:15">
      <c r="A112" s="13" t="s">
        <v>109</v>
      </c>
      <c r="B112" s="14">
        <f>SUM(B114:B120)</f>
        <v>3061.9</v>
      </c>
      <c r="C112" s="14">
        <f t="shared" ref="C112:N112" si="75">SUM(C114:C120)</f>
        <v>126.9</v>
      </c>
      <c r="D112" s="14">
        <f t="shared" si="75"/>
        <v>2935</v>
      </c>
      <c r="E112" s="14">
        <f t="shared" ref="E112:G112" si="76">SUM(E114:E120)</f>
        <v>0</v>
      </c>
      <c r="F112" s="14">
        <f t="shared" si="76"/>
        <v>0</v>
      </c>
      <c r="G112" s="14">
        <f t="shared" si="76"/>
        <v>0</v>
      </c>
      <c r="H112" s="14">
        <f t="shared" si="75"/>
        <v>0</v>
      </c>
      <c r="I112" s="14">
        <f t="shared" si="75"/>
        <v>0</v>
      </c>
      <c r="J112" s="14">
        <f t="shared" si="75"/>
        <v>0</v>
      </c>
      <c r="K112" s="14">
        <f t="shared" si="75"/>
        <v>2925</v>
      </c>
      <c r="L112" s="14">
        <f t="shared" si="75"/>
        <v>136.9</v>
      </c>
      <c r="M112" s="14">
        <f t="shared" si="75"/>
        <v>126.9</v>
      </c>
      <c r="N112" s="14">
        <f t="shared" si="75"/>
        <v>10</v>
      </c>
      <c r="O112" s="24" t="s">
        <v>8</v>
      </c>
    </row>
    <row r="113" ht="15" customHeight="1" spans="1:15">
      <c r="A113" s="15" t="s">
        <v>19</v>
      </c>
      <c r="B113" s="18">
        <f>SUM(B114:B115)</f>
        <v>370.7</v>
      </c>
      <c r="C113" s="18">
        <f t="shared" ref="C113:N113" si="77">SUM(C114:C115)</f>
        <v>50.6</v>
      </c>
      <c r="D113" s="18">
        <f t="shared" si="77"/>
        <v>320.1</v>
      </c>
      <c r="E113" s="18">
        <f t="shared" si="77"/>
        <v>0</v>
      </c>
      <c r="F113" s="18">
        <f t="shared" si="77"/>
        <v>0</v>
      </c>
      <c r="G113" s="18">
        <f t="shared" si="77"/>
        <v>0</v>
      </c>
      <c r="H113" s="18">
        <f t="shared" si="77"/>
        <v>0</v>
      </c>
      <c r="I113" s="18">
        <f t="shared" si="77"/>
        <v>0</v>
      </c>
      <c r="J113" s="18">
        <f t="shared" si="77"/>
        <v>0</v>
      </c>
      <c r="K113" s="18">
        <f t="shared" si="77"/>
        <v>315</v>
      </c>
      <c r="L113" s="18">
        <f t="shared" si="77"/>
        <v>55.7</v>
      </c>
      <c r="M113" s="18">
        <f t="shared" si="77"/>
        <v>50.6</v>
      </c>
      <c r="N113" s="18">
        <f t="shared" si="77"/>
        <v>5.1</v>
      </c>
      <c r="O113" s="24"/>
    </row>
    <row r="114" ht="15" customHeight="1" spans="1:15">
      <c r="A114" s="15" t="s">
        <v>110</v>
      </c>
      <c r="B114" s="16">
        <f t="shared" ref="B114:B120" si="78">C114+D114</f>
        <v>26.6</v>
      </c>
      <c r="C114" s="17">
        <f t="shared" ref="C114:C120" si="79">F114+I114+M114</f>
        <v>25.4</v>
      </c>
      <c r="D114" s="17">
        <f t="shared" ref="D114:D120" si="80">G114+J114+N114+K114</f>
        <v>1.2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8">
        <v>26.6</v>
      </c>
      <c r="M114" s="18">
        <v>25.4</v>
      </c>
      <c r="N114" s="18">
        <v>1.2</v>
      </c>
      <c r="O114" s="24" t="s">
        <v>8</v>
      </c>
    </row>
    <row r="115" ht="15" customHeight="1" spans="1:15">
      <c r="A115" s="15" t="s">
        <v>111</v>
      </c>
      <c r="B115" s="16">
        <f t="shared" si="78"/>
        <v>344.1</v>
      </c>
      <c r="C115" s="17">
        <f t="shared" si="79"/>
        <v>25.2</v>
      </c>
      <c r="D115" s="17">
        <f t="shared" si="80"/>
        <v>318.9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8">
        <v>315</v>
      </c>
      <c r="L115" s="18">
        <v>29.1</v>
      </c>
      <c r="M115" s="18">
        <v>25.2</v>
      </c>
      <c r="N115" s="18">
        <v>3.9</v>
      </c>
      <c r="O115" s="24" t="s">
        <v>8</v>
      </c>
    </row>
    <row r="116" ht="15" customHeight="1" spans="1:15">
      <c r="A116" s="15" t="s">
        <v>112</v>
      </c>
      <c r="B116" s="16">
        <f t="shared" si="78"/>
        <v>717</v>
      </c>
      <c r="C116" s="17">
        <f t="shared" si="79"/>
        <v>25.4</v>
      </c>
      <c r="D116" s="17">
        <f t="shared" si="80"/>
        <v>691.6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8">
        <v>690</v>
      </c>
      <c r="L116" s="18">
        <v>27</v>
      </c>
      <c r="M116" s="18">
        <v>25.4</v>
      </c>
      <c r="N116" s="18">
        <v>1.6</v>
      </c>
      <c r="O116" s="24" t="s">
        <v>8</v>
      </c>
    </row>
    <row r="117" ht="15" customHeight="1" spans="1:15">
      <c r="A117" s="15" t="s">
        <v>113</v>
      </c>
      <c r="B117" s="16">
        <f t="shared" si="78"/>
        <v>270</v>
      </c>
      <c r="C117" s="17">
        <f t="shared" si="79"/>
        <v>0</v>
      </c>
      <c r="D117" s="17">
        <f t="shared" si="80"/>
        <v>270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8">
        <v>270</v>
      </c>
      <c r="L117" s="17">
        <v>0</v>
      </c>
      <c r="M117" s="17">
        <v>0</v>
      </c>
      <c r="N117" s="17">
        <v>0</v>
      </c>
      <c r="O117" s="24" t="s">
        <v>8</v>
      </c>
    </row>
    <row r="118" ht="15" customHeight="1" spans="1:15">
      <c r="A118" s="15" t="s">
        <v>114</v>
      </c>
      <c r="B118" s="16">
        <f t="shared" si="78"/>
        <v>360</v>
      </c>
      <c r="C118" s="17">
        <f t="shared" si="79"/>
        <v>0</v>
      </c>
      <c r="D118" s="17">
        <f t="shared" si="80"/>
        <v>360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8">
        <v>360</v>
      </c>
      <c r="L118" s="17">
        <v>0</v>
      </c>
      <c r="M118" s="17">
        <v>0</v>
      </c>
      <c r="N118" s="17">
        <v>0</v>
      </c>
      <c r="O118" s="24" t="s">
        <v>8</v>
      </c>
    </row>
    <row r="119" ht="15" customHeight="1" spans="1:15">
      <c r="A119" s="15" t="s">
        <v>115</v>
      </c>
      <c r="B119" s="16">
        <f t="shared" si="78"/>
        <v>657.1</v>
      </c>
      <c r="C119" s="17">
        <f t="shared" si="79"/>
        <v>25.5</v>
      </c>
      <c r="D119" s="17">
        <f t="shared" si="80"/>
        <v>631.6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8">
        <v>630</v>
      </c>
      <c r="L119" s="18">
        <v>27.1</v>
      </c>
      <c r="M119" s="18">
        <v>25.5</v>
      </c>
      <c r="N119" s="18">
        <v>1.6</v>
      </c>
      <c r="O119" s="24" t="s">
        <v>8</v>
      </c>
    </row>
    <row r="120" ht="15" customHeight="1" spans="1:15">
      <c r="A120" s="15" t="s">
        <v>116</v>
      </c>
      <c r="B120" s="16">
        <f t="shared" si="78"/>
        <v>687.1</v>
      </c>
      <c r="C120" s="17">
        <f t="shared" si="79"/>
        <v>25.4</v>
      </c>
      <c r="D120" s="17">
        <f t="shared" si="80"/>
        <v>661.7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8">
        <v>660</v>
      </c>
      <c r="L120" s="18">
        <v>27.1</v>
      </c>
      <c r="M120" s="18">
        <v>25.4</v>
      </c>
      <c r="N120" s="18">
        <v>1.7</v>
      </c>
      <c r="O120" s="24" t="s">
        <v>8</v>
      </c>
    </row>
    <row r="121" ht="15" customHeight="1" spans="1:15">
      <c r="A121" s="13" t="s">
        <v>117</v>
      </c>
      <c r="B121" s="14">
        <f>SUM(B123:B125)</f>
        <v>892</v>
      </c>
      <c r="C121" s="14">
        <f t="shared" ref="C121:N121" si="81">SUM(C123:C125)</f>
        <v>75.4</v>
      </c>
      <c r="D121" s="14">
        <f t="shared" si="81"/>
        <v>816.6</v>
      </c>
      <c r="E121" s="14">
        <f t="shared" ref="E121:G121" si="82">SUM(E123:E125)</f>
        <v>0</v>
      </c>
      <c r="F121" s="14">
        <f t="shared" si="82"/>
        <v>0</v>
      </c>
      <c r="G121" s="14">
        <f t="shared" si="82"/>
        <v>0</v>
      </c>
      <c r="H121" s="14">
        <f t="shared" si="81"/>
        <v>330</v>
      </c>
      <c r="I121" s="14">
        <f t="shared" si="81"/>
        <v>0</v>
      </c>
      <c r="J121" s="14">
        <f t="shared" si="81"/>
        <v>330</v>
      </c>
      <c r="K121" s="14">
        <f t="shared" si="81"/>
        <v>480</v>
      </c>
      <c r="L121" s="14">
        <f t="shared" si="81"/>
        <v>82</v>
      </c>
      <c r="M121" s="14">
        <f t="shared" si="81"/>
        <v>75.4</v>
      </c>
      <c r="N121" s="14">
        <f t="shared" si="81"/>
        <v>6.6</v>
      </c>
      <c r="O121" s="24" t="s">
        <v>8</v>
      </c>
    </row>
    <row r="122" ht="15" customHeight="1" spans="1:15">
      <c r="A122" s="15" t="s">
        <v>19</v>
      </c>
      <c r="B122" s="18">
        <f>SUM(B123)</f>
        <v>206.1</v>
      </c>
      <c r="C122" s="18">
        <f t="shared" ref="C122:N122" si="83">SUM(C123)</f>
        <v>25.1</v>
      </c>
      <c r="D122" s="18">
        <f t="shared" si="83"/>
        <v>181</v>
      </c>
      <c r="E122" s="18">
        <f t="shared" si="83"/>
        <v>0</v>
      </c>
      <c r="F122" s="18">
        <f t="shared" si="83"/>
        <v>0</v>
      </c>
      <c r="G122" s="18">
        <f t="shared" si="83"/>
        <v>0</v>
      </c>
      <c r="H122" s="18">
        <f t="shared" si="83"/>
        <v>0</v>
      </c>
      <c r="I122" s="18">
        <f t="shared" si="83"/>
        <v>0</v>
      </c>
      <c r="J122" s="18">
        <f t="shared" si="83"/>
        <v>0</v>
      </c>
      <c r="K122" s="18">
        <f t="shared" si="83"/>
        <v>180</v>
      </c>
      <c r="L122" s="18">
        <f t="shared" si="83"/>
        <v>26.1</v>
      </c>
      <c r="M122" s="18">
        <f t="shared" si="83"/>
        <v>25.1</v>
      </c>
      <c r="N122" s="18">
        <f t="shared" si="83"/>
        <v>1</v>
      </c>
      <c r="O122" s="24"/>
    </row>
    <row r="123" ht="15" customHeight="1" spans="1:15">
      <c r="A123" s="15" t="s">
        <v>118</v>
      </c>
      <c r="B123" s="16">
        <f t="shared" ref="B123:B125" si="84">C123+D123</f>
        <v>206.1</v>
      </c>
      <c r="C123" s="17">
        <f t="shared" ref="C123:C125" si="85">F123+I123+M123</f>
        <v>25.1</v>
      </c>
      <c r="D123" s="17">
        <f t="shared" ref="D123:D125" si="86">G123+J123+N123+K123</f>
        <v>181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8">
        <v>180</v>
      </c>
      <c r="L123" s="18">
        <v>26.1</v>
      </c>
      <c r="M123" s="18">
        <v>25.1</v>
      </c>
      <c r="N123" s="18">
        <v>1</v>
      </c>
      <c r="O123" s="24" t="s">
        <v>8</v>
      </c>
    </row>
    <row r="124" ht="15" customHeight="1" spans="1:15">
      <c r="A124" s="15" t="s">
        <v>119</v>
      </c>
      <c r="B124" s="16">
        <f t="shared" si="84"/>
        <v>26.9</v>
      </c>
      <c r="C124" s="17">
        <f t="shared" si="85"/>
        <v>25.4</v>
      </c>
      <c r="D124" s="17">
        <f t="shared" si="86"/>
        <v>1.5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8">
        <v>26.9</v>
      </c>
      <c r="M124" s="18">
        <v>25.4</v>
      </c>
      <c r="N124" s="18">
        <v>1.5</v>
      </c>
      <c r="O124" s="24" t="s">
        <v>8</v>
      </c>
    </row>
    <row r="125" ht="15" customHeight="1" spans="1:15">
      <c r="A125" s="15" t="s">
        <v>120</v>
      </c>
      <c r="B125" s="16">
        <f t="shared" si="84"/>
        <v>659</v>
      </c>
      <c r="C125" s="17">
        <f t="shared" si="85"/>
        <v>24.9</v>
      </c>
      <c r="D125" s="17">
        <f t="shared" si="86"/>
        <v>634.1</v>
      </c>
      <c r="E125" s="17">
        <v>0</v>
      </c>
      <c r="F125" s="17">
        <v>0</v>
      </c>
      <c r="G125" s="17">
        <v>0</v>
      </c>
      <c r="H125" s="18">
        <v>330</v>
      </c>
      <c r="I125" s="17">
        <v>0</v>
      </c>
      <c r="J125" s="18">
        <v>330</v>
      </c>
      <c r="K125" s="18">
        <v>300</v>
      </c>
      <c r="L125" s="18">
        <v>29</v>
      </c>
      <c r="M125" s="18">
        <v>24.9</v>
      </c>
      <c r="N125" s="18">
        <v>4.1</v>
      </c>
      <c r="O125" s="24" t="s">
        <v>8</v>
      </c>
    </row>
    <row r="126" ht="15" customHeight="1" spans="1:15">
      <c r="A126" s="13" t="s">
        <v>121</v>
      </c>
      <c r="B126" s="14">
        <f>SUM(B128:B132)</f>
        <v>1646.9</v>
      </c>
      <c r="C126" s="14">
        <f t="shared" ref="C126:N126" si="87">SUM(C128:C132)</f>
        <v>725</v>
      </c>
      <c r="D126" s="14">
        <f t="shared" si="87"/>
        <v>921.9</v>
      </c>
      <c r="E126" s="14">
        <f t="shared" ref="E126:G126" si="88">SUM(E128:E132)</f>
        <v>0</v>
      </c>
      <c r="F126" s="14">
        <f t="shared" si="88"/>
        <v>0</v>
      </c>
      <c r="G126" s="14">
        <f t="shared" si="88"/>
        <v>0</v>
      </c>
      <c r="H126" s="14">
        <f t="shared" si="87"/>
        <v>598</v>
      </c>
      <c r="I126" s="14">
        <f t="shared" si="87"/>
        <v>598</v>
      </c>
      <c r="J126" s="14">
        <f t="shared" si="87"/>
        <v>0</v>
      </c>
      <c r="K126" s="14">
        <f t="shared" si="87"/>
        <v>915</v>
      </c>
      <c r="L126" s="14">
        <f t="shared" si="87"/>
        <v>133.9</v>
      </c>
      <c r="M126" s="14">
        <f t="shared" si="87"/>
        <v>127</v>
      </c>
      <c r="N126" s="14">
        <f t="shared" si="87"/>
        <v>6.9</v>
      </c>
      <c r="O126" s="24" t="s">
        <v>8</v>
      </c>
    </row>
    <row r="127" ht="15" customHeight="1" spans="1:15">
      <c r="A127" s="15" t="s">
        <v>19</v>
      </c>
      <c r="B127" s="18">
        <f>SUM(B128:B129)</f>
        <v>1010.9</v>
      </c>
      <c r="C127" s="18">
        <f t="shared" ref="C127:N127" si="89">SUM(C128:C129)</f>
        <v>648.6</v>
      </c>
      <c r="D127" s="18">
        <f t="shared" si="89"/>
        <v>362.3</v>
      </c>
      <c r="E127" s="18">
        <f t="shared" si="89"/>
        <v>0</v>
      </c>
      <c r="F127" s="18">
        <f t="shared" si="89"/>
        <v>0</v>
      </c>
      <c r="G127" s="18">
        <f t="shared" si="89"/>
        <v>0</v>
      </c>
      <c r="H127" s="18">
        <f t="shared" si="89"/>
        <v>598</v>
      </c>
      <c r="I127" s="18">
        <f t="shared" si="89"/>
        <v>598</v>
      </c>
      <c r="J127" s="18">
        <f t="shared" si="89"/>
        <v>0</v>
      </c>
      <c r="K127" s="18">
        <f t="shared" si="89"/>
        <v>360</v>
      </c>
      <c r="L127" s="18">
        <f t="shared" si="89"/>
        <v>52.9</v>
      </c>
      <c r="M127" s="18">
        <f t="shared" si="89"/>
        <v>50.6</v>
      </c>
      <c r="N127" s="18">
        <f t="shared" si="89"/>
        <v>2.3</v>
      </c>
      <c r="O127" s="24"/>
    </row>
    <row r="128" ht="15" customHeight="1" spans="1:15">
      <c r="A128" s="15" t="s">
        <v>122</v>
      </c>
      <c r="B128" s="16">
        <f t="shared" ref="B128:B132" si="90">C128+D128</f>
        <v>176.1</v>
      </c>
      <c r="C128" s="17">
        <f t="shared" ref="C128:C132" si="91">F128+I128+M128</f>
        <v>25.2</v>
      </c>
      <c r="D128" s="17">
        <f t="shared" ref="D128:D132" si="92">G128+J128+N128+K128</f>
        <v>150.9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8">
        <v>150</v>
      </c>
      <c r="L128" s="18">
        <v>26.1</v>
      </c>
      <c r="M128" s="18">
        <v>25.2</v>
      </c>
      <c r="N128" s="18">
        <v>0.9</v>
      </c>
      <c r="O128" s="24" t="s">
        <v>8</v>
      </c>
    </row>
    <row r="129" ht="15" customHeight="1" spans="1:15">
      <c r="A129" s="15" t="s">
        <v>123</v>
      </c>
      <c r="B129" s="16">
        <f t="shared" si="90"/>
        <v>834.8</v>
      </c>
      <c r="C129" s="17">
        <f t="shared" si="91"/>
        <v>623.4</v>
      </c>
      <c r="D129" s="17">
        <f t="shared" si="92"/>
        <v>211.4</v>
      </c>
      <c r="E129" s="17">
        <v>0</v>
      </c>
      <c r="F129" s="17">
        <v>0</v>
      </c>
      <c r="G129" s="17">
        <v>0</v>
      </c>
      <c r="H129" s="18">
        <v>598</v>
      </c>
      <c r="I129" s="18">
        <v>598</v>
      </c>
      <c r="J129" s="17">
        <v>0</v>
      </c>
      <c r="K129" s="18">
        <v>210</v>
      </c>
      <c r="L129" s="18">
        <v>26.8</v>
      </c>
      <c r="M129" s="18">
        <v>25.4</v>
      </c>
      <c r="N129" s="18">
        <v>1.4</v>
      </c>
      <c r="O129" s="24" t="s">
        <v>8</v>
      </c>
    </row>
    <row r="130" ht="15" customHeight="1" spans="1:15">
      <c r="A130" s="15" t="s">
        <v>124</v>
      </c>
      <c r="B130" s="16">
        <f t="shared" si="90"/>
        <v>296.6</v>
      </c>
      <c r="C130" s="17">
        <f t="shared" si="91"/>
        <v>25.4</v>
      </c>
      <c r="D130" s="17">
        <f t="shared" si="92"/>
        <v>271.2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8">
        <v>270</v>
      </c>
      <c r="L130" s="18">
        <v>26.6</v>
      </c>
      <c r="M130" s="18">
        <v>25.4</v>
      </c>
      <c r="N130" s="18">
        <v>1.2</v>
      </c>
      <c r="O130" s="24" t="s">
        <v>8</v>
      </c>
    </row>
    <row r="131" ht="15" customHeight="1" spans="1:15">
      <c r="A131" s="15" t="s">
        <v>125</v>
      </c>
      <c r="B131" s="16">
        <f t="shared" si="90"/>
        <v>177.2</v>
      </c>
      <c r="C131" s="17">
        <f t="shared" si="91"/>
        <v>25.5</v>
      </c>
      <c r="D131" s="17">
        <f t="shared" si="92"/>
        <v>151.7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8">
        <v>150</v>
      </c>
      <c r="L131" s="18">
        <v>27.2</v>
      </c>
      <c r="M131" s="18">
        <v>25.5</v>
      </c>
      <c r="N131" s="18">
        <v>1.7</v>
      </c>
      <c r="O131" s="24" t="s">
        <v>8</v>
      </c>
    </row>
    <row r="132" ht="15" customHeight="1" spans="1:15">
      <c r="A132" s="15" t="s">
        <v>126</v>
      </c>
      <c r="B132" s="16">
        <f t="shared" si="90"/>
        <v>162.2</v>
      </c>
      <c r="C132" s="17">
        <f t="shared" si="91"/>
        <v>25.5</v>
      </c>
      <c r="D132" s="17">
        <f t="shared" si="92"/>
        <v>136.7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8">
        <v>135</v>
      </c>
      <c r="L132" s="18">
        <v>27.2</v>
      </c>
      <c r="M132" s="18">
        <v>25.5</v>
      </c>
      <c r="N132" s="18">
        <v>1.7</v>
      </c>
      <c r="O132" s="24" t="s">
        <v>8</v>
      </c>
    </row>
    <row r="133" ht="15" customHeight="1" spans="1:15">
      <c r="A133" s="13" t="s">
        <v>127</v>
      </c>
      <c r="B133" s="14">
        <f>SUM(B135:B137)</f>
        <v>1230</v>
      </c>
      <c r="C133" s="14">
        <f t="shared" ref="C133:N133" si="93">SUM(C135:C137)</f>
        <v>0</v>
      </c>
      <c r="D133" s="14">
        <f t="shared" si="93"/>
        <v>1230</v>
      </c>
      <c r="E133" s="14">
        <f t="shared" ref="E133:G133" si="94">SUM(E135:E137)</f>
        <v>0</v>
      </c>
      <c r="F133" s="14">
        <f t="shared" si="94"/>
        <v>0</v>
      </c>
      <c r="G133" s="14">
        <f t="shared" si="94"/>
        <v>0</v>
      </c>
      <c r="H133" s="14">
        <f t="shared" si="93"/>
        <v>0</v>
      </c>
      <c r="I133" s="14">
        <f t="shared" si="93"/>
        <v>0</v>
      </c>
      <c r="J133" s="14">
        <f t="shared" si="93"/>
        <v>0</v>
      </c>
      <c r="K133" s="14">
        <f t="shared" si="93"/>
        <v>1230</v>
      </c>
      <c r="L133" s="14">
        <f t="shared" si="93"/>
        <v>0</v>
      </c>
      <c r="M133" s="14">
        <f t="shared" si="93"/>
        <v>0</v>
      </c>
      <c r="N133" s="14">
        <f t="shared" si="93"/>
        <v>0</v>
      </c>
      <c r="O133" s="24" t="s">
        <v>8</v>
      </c>
    </row>
    <row r="134" ht="15" customHeight="1" spans="1:15">
      <c r="A134" s="15" t="s">
        <v>19</v>
      </c>
      <c r="B134" s="18">
        <f>B135</f>
        <v>420</v>
      </c>
      <c r="C134" s="18">
        <f t="shared" ref="C134:N134" si="95">C135</f>
        <v>0</v>
      </c>
      <c r="D134" s="18">
        <f t="shared" si="95"/>
        <v>420</v>
      </c>
      <c r="E134" s="18">
        <f t="shared" si="95"/>
        <v>0</v>
      </c>
      <c r="F134" s="18">
        <f t="shared" si="95"/>
        <v>0</v>
      </c>
      <c r="G134" s="18">
        <f t="shared" si="95"/>
        <v>0</v>
      </c>
      <c r="H134" s="18">
        <f t="shared" si="95"/>
        <v>0</v>
      </c>
      <c r="I134" s="18">
        <f t="shared" si="95"/>
        <v>0</v>
      </c>
      <c r="J134" s="18">
        <f t="shared" si="95"/>
        <v>0</v>
      </c>
      <c r="K134" s="18">
        <f t="shared" si="95"/>
        <v>420</v>
      </c>
      <c r="L134" s="18">
        <f t="shared" si="95"/>
        <v>0</v>
      </c>
      <c r="M134" s="18">
        <f t="shared" si="95"/>
        <v>0</v>
      </c>
      <c r="N134" s="18">
        <f t="shared" si="95"/>
        <v>0</v>
      </c>
      <c r="O134" s="24"/>
    </row>
    <row r="135" ht="15" customHeight="1" spans="1:15">
      <c r="A135" s="15" t="s">
        <v>128</v>
      </c>
      <c r="B135" s="16">
        <f t="shared" ref="B135:B137" si="96">C135+D135</f>
        <v>420</v>
      </c>
      <c r="C135" s="17">
        <f t="shared" ref="C135:C137" si="97">F135+I135+M135</f>
        <v>0</v>
      </c>
      <c r="D135" s="17">
        <f t="shared" ref="D135:D137" si="98">G135+J135+N135+K135</f>
        <v>420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8">
        <v>420</v>
      </c>
      <c r="L135" s="17">
        <v>0</v>
      </c>
      <c r="M135" s="17">
        <v>0</v>
      </c>
      <c r="N135" s="17">
        <v>0</v>
      </c>
      <c r="O135" s="24" t="s">
        <v>8</v>
      </c>
    </row>
    <row r="136" ht="15" customHeight="1" spans="1:15">
      <c r="A136" s="15" t="s">
        <v>129</v>
      </c>
      <c r="B136" s="16">
        <f t="shared" si="96"/>
        <v>540</v>
      </c>
      <c r="C136" s="17">
        <f t="shared" si="97"/>
        <v>0</v>
      </c>
      <c r="D136" s="17">
        <f t="shared" si="98"/>
        <v>540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8">
        <v>540</v>
      </c>
      <c r="L136" s="17">
        <v>0</v>
      </c>
      <c r="M136" s="17">
        <v>0</v>
      </c>
      <c r="N136" s="17">
        <v>0</v>
      </c>
      <c r="O136" s="24" t="s">
        <v>8</v>
      </c>
    </row>
    <row r="137" ht="15" customHeight="1" spans="1:15">
      <c r="A137" s="15" t="s">
        <v>130</v>
      </c>
      <c r="B137" s="16">
        <f t="shared" si="96"/>
        <v>270</v>
      </c>
      <c r="C137" s="17">
        <f t="shared" si="97"/>
        <v>0</v>
      </c>
      <c r="D137" s="17">
        <f t="shared" si="98"/>
        <v>270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8">
        <v>270</v>
      </c>
      <c r="L137" s="17">
        <v>0</v>
      </c>
      <c r="M137" s="17">
        <v>0</v>
      </c>
      <c r="N137" s="17">
        <v>0</v>
      </c>
      <c r="O137" s="24" t="s">
        <v>8</v>
      </c>
    </row>
    <row r="138" ht="15" customHeight="1" spans="1:15">
      <c r="A138" s="13" t="s">
        <v>131</v>
      </c>
      <c r="B138" s="14">
        <f>SUM(B139:B151)</f>
        <v>27430.6</v>
      </c>
      <c r="C138" s="14">
        <f t="shared" ref="C138:N138" si="99">SUM(C139:C151)</f>
        <v>22135.1</v>
      </c>
      <c r="D138" s="14">
        <f t="shared" si="99"/>
        <v>5295.5</v>
      </c>
      <c r="E138" s="14">
        <f t="shared" ref="E138:G138" si="100">SUM(E139:E151)</f>
        <v>26853.7</v>
      </c>
      <c r="F138" s="14">
        <f t="shared" si="100"/>
        <v>21971.2</v>
      </c>
      <c r="G138" s="14">
        <f t="shared" si="100"/>
        <v>4882.5</v>
      </c>
      <c r="H138" s="14">
        <f t="shared" si="99"/>
        <v>0</v>
      </c>
      <c r="I138" s="14">
        <f t="shared" si="99"/>
        <v>0</v>
      </c>
      <c r="J138" s="14">
        <f t="shared" si="99"/>
        <v>0</v>
      </c>
      <c r="K138" s="14">
        <f t="shared" si="99"/>
        <v>390</v>
      </c>
      <c r="L138" s="14">
        <f t="shared" si="99"/>
        <v>186.9</v>
      </c>
      <c r="M138" s="14">
        <f t="shared" si="99"/>
        <v>163.9</v>
      </c>
      <c r="N138" s="14">
        <f t="shared" si="99"/>
        <v>23</v>
      </c>
      <c r="O138" s="24" t="s">
        <v>8</v>
      </c>
    </row>
    <row r="139" ht="15" customHeight="1" spans="1:15">
      <c r="A139" s="15" t="s">
        <v>132</v>
      </c>
      <c r="B139" s="16">
        <f t="shared" ref="B139:B151" si="101">C139+D139</f>
        <v>415</v>
      </c>
      <c r="C139" s="17">
        <f t="shared" ref="C139:C151" si="102">F139+I139+M139</f>
        <v>339.5</v>
      </c>
      <c r="D139" s="17">
        <f t="shared" ref="D139:D151" si="103">G139+J139+N139+K139</f>
        <v>75.5</v>
      </c>
      <c r="E139" s="18">
        <v>415</v>
      </c>
      <c r="F139" s="18">
        <v>339.5</v>
      </c>
      <c r="G139" s="18">
        <v>75.5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24" t="s">
        <v>8</v>
      </c>
    </row>
    <row r="140" ht="15" customHeight="1" spans="1:15">
      <c r="A140" s="15" t="s">
        <v>133</v>
      </c>
      <c r="B140" s="16">
        <f t="shared" si="101"/>
        <v>528.9</v>
      </c>
      <c r="C140" s="17">
        <f t="shared" si="102"/>
        <v>383.6</v>
      </c>
      <c r="D140" s="17">
        <f t="shared" si="103"/>
        <v>145.3</v>
      </c>
      <c r="E140" s="18">
        <v>468.9</v>
      </c>
      <c r="F140" s="18">
        <v>383.6</v>
      </c>
      <c r="G140" s="18">
        <v>85.3</v>
      </c>
      <c r="H140" s="17">
        <v>0</v>
      </c>
      <c r="I140" s="17">
        <v>0</v>
      </c>
      <c r="J140" s="17">
        <v>0</v>
      </c>
      <c r="K140" s="18">
        <v>60</v>
      </c>
      <c r="L140" s="17">
        <v>0</v>
      </c>
      <c r="M140" s="17">
        <v>0</v>
      </c>
      <c r="N140" s="17">
        <v>0</v>
      </c>
      <c r="O140" s="24" t="s">
        <v>8</v>
      </c>
    </row>
    <row r="141" ht="15" customHeight="1" spans="1:15">
      <c r="A141" s="15" t="s">
        <v>134</v>
      </c>
      <c r="B141" s="16">
        <f t="shared" si="101"/>
        <v>645.4</v>
      </c>
      <c r="C141" s="17">
        <f t="shared" si="102"/>
        <v>417.5</v>
      </c>
      <c r="D141" s="17">
        <f t="shared" si="103"/>
        <v>227.9</v>
      </c>
      <c r="E141" s="18">
        <v>510.4</v>
      </c>
      <c r="F141" s="18">
        <v>417.5</v>
      </c>
      <c r="G141" s="18">
        <v>92.9</v>
      </c>
      <c r="H141" s="17">
        <v>0</v>
      </c>
      <c r="I141" s="17">
        <v>0</v>
      </c>
      <c r="J141" s="17">
        <v>0</v>
      </c>
      <c r="K141" s="18">
        <v>135</v>
      </c>
      <c r="L141" s="17">
        <v>0</v>
      </c>
      <c r="M141" s="17">
        <v>0</v>
      </c>
      <c r="N141" s="17">
        <v>0</v>
      </c>
      <c r="O141" s="24" t="s">
        <v>8</v>
      </c>
    </row>
    <row r="142" ht="15" customHeight="1" spans="1:15">
      <c r="A142" s="15" t="s">
        <v>135</v>
      </c>
      <c r="B142" s="16">
        <f t="shared" si="101"/>
        <v>2179.1</v>
      </c>
      <c r="C142" s="17">
        <f t="shared" si="102"/>
        <v>1685.9</v>
      </c>
      <c r="D142" s="17">
        <f t="shared" si="103"/>
        <v>493.2</v>
      </c>
      <c r="E142" s="18">
        <v>2031.3</v>
      </c>
      <c r="F142" s="18">
        <v>1662</v>
      </c>
      <c r="G142" s="18">
        <v>369.3</v>
      </c>
      <c r="H142" s="17">
        <v>0</v>
      </c>
      <c r="I142" s="17">
        <v>0</v>
      </c>
      <c r="J142" s="17">
        <v>0</v>
      </c>
      <c r="K142" s="18">
        <v>120</v>
      </c>
      <c r="L142" s="18">
        <v>27.8</v>
      </c>
      <c r="M142" s="18">
        <v>23.9</v>
      </c>
      <c r="N142" s="18">
        <v>3.9</v>
      </c>
      <c r="O142" s="24" t="s">
        <v>8</v>
      </c>
    </row>
    <row r="143" ht="15" customHeight="1" spans="1:15">
      <c r="A143" s="15" t="s">
        <v>136</v>
      </c>
      <c r="B143" s="16">
        <f t="shared" si="101"/>
        <v>632.1</v>
      </c>
      <c r="C143" s="17">
        <f t="shared" si="102"/>
        <v>517.2</v>
      </c>
      <c r="D143" s="17">
        <f t="shared" si="103"/>
        <v>114.9</v>
      </c>
      <c r="E143" s="18">
        <v>632.1</v>
      </c>
      <c r="F143" s="18">
        <v>517.2</v>
      </c>
      <c r="G143" s="18">
        <v>114.9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24" t="s">
        <v>8</v>
      </c>
    </row>
    <row r="144" ht="15" customHeight="1" spans="1:15">
      <c r="A144" s="15" t="s">
        <v>137</v>
      </c>
      <c r="B144" s="16">
        <f t="shared" si="101"/>
        <v>1115.1</v>
      </c>
      <c r="C144" s="17">
        <f t="shared" si="102"/>
        <v>912.4</v>
      </c>
      <c r="D144" s="17">
        <f t="shared" si="103"/>
        <v>202.7</v>
      </c>
      <c r="E144" s="18">
        <v>1115.1</v>
      </c>
      <c r="F144" s="18">
        <v>912.4</v>
      </c>
      <c r="G144" s="18">
        <v>202.7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24" t="s">
        <v>8</v>
      </c>
    </row>
    <row r="145" ht="15" customHeight="1" spans="1:15">
      <c r="A145" s="15" t="s">
        <v>138</v>
      </c>
      <c r="B145" s="16">
        <f t="shared" si="101"/>
        <v>1111.4</v>
      </c>
      <c r="C145" s="17">
        <f t="shared" si="102"/>
        <v>909.3</v>
      </c>
      <c r="D145" s="17">
        <f t="shared" si="103"/>
        <v>202.1</v>
      </c>
      <c r="E145" s="18">
        <v>1111.4</v>
      </c>
      <c r="F145" s="18">
        <v>909.3</v>
      </c>
      <c r="G145" s="18">
        <v>202.1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24" t="s">
        <v>8</v>
      </c>
    </row>
    <row r="146" ht="15" customHeight="1" spans="1:15">
      <c r="A146" s="15" t="s">
        <v>139</v>
      </c>
      <c r="B146" s="16">
        <f t="shared" si="101"/>
        <v>865.8</v>
      </c>
      <c r="C146" s="17">
        <f t="shared" si="102"/>
        <v>696.1</v>
      </c>
      <c r="D146" s="17">
        <f t="shared" si="103"/>
        <v>169.7</v>
      </c>
      <c r="E146" s="18">
        <v>850.8</v>
      </c>
      <c r="F146" s="18">
        <v>696.1</v>
      </c>
      <c r="G146" s="18">
        <v>154.7</v>
      </c>
      <c r="H146" s="17">
        <v>0</v>
      </c>
      <c r="I146" s="17">
        <v>0</v>
      </c>
      <c r="J146" s="17">
        <v>0</v>
      </c>
      <c r="K146" s="18">
        <v>15</v>
      </c>
      <c r="L146" s="17">
        <v>0</v>
      </c>
      <c r="M146" s="17">
        <v>0</v>
      </c>
      <c r="N146" s="17">
        <v>0</v>
      </c>
      <c r="O146" s="24" t="s">
        <v>8</v>
      </c>
    </row>
    <row r="147" ht="15" customHeight="1" spans="1:15">
      <c r="A147" s="15" t="s">
        <v>140</v>
      </c>
      <c r="B147" s="16">
        <f t="shared" si="101"/>
        <v>1516.8</v>
      </c>
      <c r="C147" s="17">
        <f t="shared" si="102"/>
        <v>1218.3</v>
      </c>
      <c r="D147" s="17">
        <f t="shared" si="103"/>
        <v>298.5</v>
      </c>
      <c r="E147" s="18">
        <v>1458.6</v>
      </c>
      <c r="F147" s="18">
        <v>1193.4</v>
      </c>
      <c r="G147" s="18">
        <v>265.2</v>
      </c>
      <c r="H147" s="17">
        <v>0</v>
      </c>
      <c r="I147" s="17">
        <v>0</v>
      </c>
      <c r="J147" s="17">
        <v>0</v>
      </c>
      <c r="K147" s="18">
        <v>30</v>
      </c>
      <c r="L147" s="18">
        <v>28.2</v>
      </c>
      <c r="M147" s="18">
        <v>24.9</v>
      </c>
      <c r="N147" s="18">
        <v>3.3</v>
      </c>
      <c r="O147" s="24" t="s">
        <v>8</v>
      </c>
    </row>
    <row r="148" ht="15" customHeight="1" spans="1:15">
      <c r="A148" s="15" t="s">
        <v>141</v>
      </c>
      <c r="B148" s="16">
        <f t="shared" si="101"/>
        <v>2499.6</v>
      </c>
      <c r="C148" s="17">
        <f t="shared" si="102"/>
        <v>2047.8</v>
      </c>
      <c r="D148" s="17">
        <f t="shared" si="103"/>
        <v>451.8</v>
      </c>
      <c r="E148" s="18">
        <v>2457.8</v>
      </c>
      <c r="F148" s="18">
        <v>2010.9</v>
      </c>
      <c r="G148" s="18">
        <v>446.9</v>
      </c>
      <c r="H148" s="17">
        <v>0</v>
      </c>
      <c r="I148" s="17">
        <v>0</v>
      </c>
      <c r="J148" s="17">
        <v>0</v>
      </c>
      <c r="K148" s="17">
        <v>0</v>
      </c>
      <c r="L148" s="18">
        <v>41.8</v>
      </c>
      <c r="M148" s="18">
        <v>36.9</v>
      </c>
      <c r="N148" s="18">
        <v>4.9</v>
      </c>
      <c r="O148" s="24" t="s">
        <v>8</v>
      </c>
    </row>
    <row r="149" ht="15" customHeight="1" spans="1:15">
      <c r="A149" s="15" t="s">
        <v>142</v>
      </c>
      <c r="B149" s="16">
        <f t="shared" si="101"/>
        <v>4982.1</v>
      </c>
      <c r="C149" s="17">
        <f t="shared" si="102"/>
        <v>4055.2</v>
      </c>
      <c r="D149" s="17">
        <f t="shared" si="103"/>
        <v>926.9</v>
      </c>
      <c r="E149" s="18">
        <v>4902.7</v>
      </c>
      <c r="F149" s="18">
        <v>4011.4</v>
      </c>
      <c r="G149" s="18">
        <v>891.3</v>
      </c>
      <c r="H149" s="17">
        <v>0</v>
      </c>
      <c r="I149" s="17">
        <v>0</v>
      </c>
      <c r="J149" s="17">
        <v>0</v>
      </c>
      <c r="K149" s="18">
        <v>30</v>
      </c>
      <c r="L149" s="18">
        <v>49.4</v>
      </c>
      <c r="M149" s="18">
        <v>43.8</v>
      </c>
      <c r="N149" s="18">
        <v>5.6</v>
      </c>
      <c r="O149" s="24" t="s">
        <v>8</v>
      </c>
    </row>
    <row r="150" ht="15" customHeight="1" spans="1:15">
      <c r="A150" s="15" t="s">
        <v>143</v>
      </c>
      <c r="B150" s="16">
        <f t="shared" si="101"/>
        <v>5243.7</v>
      </c>
      <c r="C150" s="17">
        <f t="shared" si="102"/>
        <v>4292.2</v>
      </c>
      <c r="D150" s="17">
        <f t="shared" si="103"/>
        <v>951.5</v>
      </c>
      <c r="E150" s="18">
        <v>5204</v>
      </c>
      <c r="F150" s="18">
        <v>4257.8</v>
      </c>
      <c r="G150" s="18">
        <v>946.2</v>
      </c>
      <c r="H150" s="17">
        <v>0</v>
      </c>
      <c r="I150" s="17">
        <v>0</v>
      </c>
      <c r="J150" s="17">
        <v>0</v>
      </c>
      <c r="K150" s="17">
        <v>0</v>
      </c>
      <c r="L150" s="18">
        <v>39.7</v>
      </c>
      <c r="M150" s="18">
        <v>34.4</v>
      </c>
      <c r="N150" s="18">
        <v>5.3</v>
      </c>
      <c r="O150" s="24" t="s">
        <v>8</v>
      </c>
    </row>
    <row r="151" ht="15" customHeight="1" spans="1:15">
      <c r="A151" s="15" t="s">
        <v>144</v>
      </c>
      <c r="B151" s="16">
        <f t="shared" si="101"/>
        <v>5695.6</v>
      </c>
      <c r="C151" s="17">
        <f t="shared" si="102"/>
        <v>4660.1</v>
      </c>
      <c r="D151" s="17">
        <f t="shared" si="103"/>
        <v>1035.5</v>
      </c>
      <c r="E151" s="18">
        <v>5695.6</v>
      </c>
      <c r="F151" s="18">
        <v>4660.1</v>
      </c>
      <c r="G151" s="18">
        <v>1035.5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24" t="s">
        <v>8</v>
      </c>
    </row>
    <row r="152" ht="15" customHeight="1" spans="1:15">
      <c r="A152" s="13" t="s">
        <v>145</v>
      </c>
      <c r="B152" s="14">
        <f>SUM(B153:B170)</f>
        <v>60210.3</v>
      </c>
      <c r="C152" s="14">
        <f t="shared" ref="C152:N152" si="104">SUM(C153:C170)</f>
        <v>48849.6</v>
      </c>
      <c r="D152" s="14">
        <f t="shared" si="104"/>
        <v>11360.7</v>
      </c>
      <c r="E152" s="14">
        <f t="shared" ref="E152:G152" si="105">SUM(E153:E170)</f>
        <v>58931.5</v>
      </c>
      <c r="F152" s="14">
        <f t="shared" si="105"/>
        <v>48291.8</v>
      </c>
      <c r="G152" s="14">
        <f t="shared" si="105"/>
        <v>10639.7</v>
      </c>
      <c r="H152" s="14">
        <f t="shared" si="104"/>
        <v>422</v>
      </c>
      <c r="I152" s="14">
        <f t="shared" si="104"/>
        <v>422</v>
      </c>
      <c r="J152" s="14">
        <f t="shared" si="104"/>
        <v>0</v>
      </c>
      <c r="K152" s="14">
        <f t="shared" si="104"/>
        <v>705</v>
      </c>
      <c r="L152" s="14">
        <f t="shared" si="104"/>
        <v>151.8</v>
      </c>
      <c r="M152" s="14">
        <f t="shared" si="104"/>
        <v>135.8</v>
      </c>
      <c r="N152" s="14">
        <f t="shared" si="104"/>
        <v>16</v>
      </c>
      <c r="O152" s="24" t="s">
        <v>8</v>
      </c>
    </row>
    <row r="153" ht="15" customHeight="1" spans="1:15">
      <c r="A153" s="15" t="s">
        <v>146</v>
      </c>
      <c r="B153" s="16">
        <f t="shared" ref="B153:B170" si="106">C153+D153</f>
        <v>2601.5</v>
      </c>
      <c r="C153" s="17">
        <f t="shared" ref="C153:C170" si="107">F153+I153+M153</f>
        <v>2128.5</v>
      </c>
      <c r="D153" s="17">
        <f t="shared" ref="D153:D170" si="108">G153+J153+N153+K153</f>
        <v>473</v>
      </c>
      <c r="E153" s="18">
        <v>2601.5</v>
      </c>
      <c r="F153" s="18">
        <v>2128.5</v>
      </c>
      <c r="G153" s="18">
        <v>473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24" t="s">
        <v>8</v>
      </c>
    </row>
    <row r="154" ht="15" customHeight="1" spans="1:15">
      <c r="A154" s="15" t="s">
        <v>147</v>
      </c>
      <c r="B154" s="16">
        <f t="shared" si="106"/>
        <v>313.5</v>
      </c>
      <c r="C154" s="17">
        <f t="shared" si="107"/>
        <v>256.5</v>
      </c>
      <c r="D154" s="17">
        <f t="shared" si="108"/>
        <v>57</v>
      </c>
      <c r="E154" s="18">
        <v>313.5</v>
      </c>
      <c r="F154" s="18">
        <v>256.5</v>
      </c>
      <c r="G154" s="18">
        <v>57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24" t="s">
        <v>8</v>
      </c>
    </row>
    <row r="155" ht="15" customHeight="1" spans="1:15">
      <c r="A155" s="15" t="s">
        <v>148</v>
      </c>
      <c r="B155" s="16">
        <f t="shared" si="106"/>
        <v>1127.3</v>
      </c>
      <c r="C155" s="17">
        <f t="shared" si="107"/>
        <v>897.7</v>
      </c>
      <c r="D155" s="17">
        <f t="shared" si="108"/>
        <v>229.6</v>
      </c>
      <c r="E155" s="18">
        <v>1097.3</v>
      </c>
      <c r="F155" s="18">
        <v>897.7</v>
      </c>
      <c r="G155" s="18">
        <v>199.6</v>
      </c>
      <c r="H155" s="17">
        <v>0</v>
      </c>
      <c r="I155" s="17">
        <v>0</v>
      </c>
      <c r="J155" s="17">
        <v>0</v>
      </c>
      <c r="K155" s="18">
        <v>30</v>
      </c>
      <c r="L155" s="17">
        <v>0</v>
      </c>
      <c r="M155" s="17">
        <v>0</v>
      </c>
      <c r="N155" s="17">
        <v>0</v>
      </c>
      <c r="O155" s="24" t="s">
        <v>8</v>
      </c>
    </row>
    <row r="156" ht="15" customHeight="1" spans="1:15">
      <c r="A156" s="15" t="s">
        <v>149</v>
      </c>
      <c r="B156" s="16">
        <f t="shared" si="106"/>
        <v>1559.3</v>
      </c>
      <c r="C156" s="17">
        <f t="shared" si="107"/>
        <v>1275.8</v>
      </c>
      <c r="D156" s="17">
        <f t="shared" si="108"/>
        <v>283.5</v>
      </c>
      <c r="E156" s="18">
        <v>1559.3</v>
      </c>
      <c r="F156" s="18">
        <v>1275.8</v>
      </c>
      <c r="G156" s="18">
        <v>283.5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24" t="s">
        <v>8</v>
      </c>
    </row>
    <row r="157" ht="15" customHeight="1" spans="1:15">
      <c r="A157" s="15" t="s">
        <v>150</v>
      </c>
      <c r="B157" s="16">
        <f t="shared" si="106"/>
        <v>1971.7</v>
      </c>
      <c r="C157" s="17">
        <f t="shared" si="107"/>
        <v>1613.3</v>
      </c>
      <c r="D157" s="17">
        <f t="shared" si="108"/>
        <v>358.4</v>
      </c>
      <c r="E157" s="18">
        <v>1971.7</v>
      </c>
      <c r="F157" s="18">
        <v>1613.3</v>
      </c>
      <c r="G157" s="18">
        <v>358.4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24" t="s">
        <v>8</v>
      </c>
    </row>
    <row r="158" ht="15" customHeight="1" spans="1:15">
      <c r="A158" s="15" t="s">
        <v>151</v>
      </c>
      <c r="B158" s="16">
        <f t="shared" si="106"/>
        <v>2506.2</v>
      </c>
      <c r="C158" s="17">
        <f t="shared" si="107"/>
        <v>1887.7</v>
      </c>
      <c r="D158" s="17">
        <f t="shared" si="108"/>
        <v>618.5</v>
      </c>
      <c r="E158" s="18">
        <v>2296.2</v>
      </c>
      <c r="F158" s="18">
        <v>1887.7</v>
      </c>
      <c r="G158" s="18">
        <v>408.5</v>
      </c>
      <c r="H158" s="17">
        <v>0</v>
      </c>
      <c r="I158" s="17">
        <v>0</v>
      </c>
      <c r="J158" s="17">
        <v>0</v>
      </c>
      <c r="K158" s="18">
        <v>210</v>
      </c>
      <c r="L158" s="17">
        <v>0</v>
      </c>
      <c r="M158" s="17">
        <v>0</v>
      </c>
      <c r="N158" s="17">
        <v>0</v>
      </c>
      <c r="O158" s="24" t="s">
        <v>8</v>
      </c>
    </row>
    <row r="159" ht="15" customHeight="1" spans="1:15">
      <c r="A159" s="15" t="s">
        <v>152</v>
      </c>
      <c r="B159" s="16">
        <f t="shared" si="106"/>
        <v>1952.3</v>
      </c>
      <c r="C159" s="17">
        <f t="shared" si="107"/>
        <v>1587.2</v>
      </c>
      <c r="D159" s="17">
        <f t="shared" si="108"/>
        <v>365.1</v>
      </c>
      <c r="E159" s="18">
        <v>1881.2</v>
      </c>
      <c r="F159" s="18">
        <v>1550.3</v>
      </c>
      <c r="G159" s="18">
        <v>330.9</v>
      </c>
      <c r="H159" s="17">
        <v>0</v>
      </c>
      <c r="I159" s="17">
        <v>0</v>
      </c>
      <c r="J159" s="17">
        <v>0</v>
      </c>
      <c r="K159" s="18">
        <v>30</v>
      </c>
      <c r="L159" s="18">
        <v>41.1</v>
      </c>
      <c r="M159" s="18">
        <v>36.9</v>
      </c>
      <c r="N159" s="18">
        <v>4.2</v>
      </c>
      <c r="O159" s="24" t="s">
        <v>8</v>
      </c>
    </row>
    <row r="160" ht="15" customHeight="1" spans="1:15">
      <c r="A160" s="15" t="s">
        <v>153</v>
      </c>
      <c r="B160" s="16">
        <f t="shared" si="106"/>
        <v>3728.2</v>
      </c>
      <c r="C160" s="17">
        <f t="shared" si="107"/>
        <v>2930.7</v>
      </c>
      <c r="D160" s="17">
        <f t="shared" si="108"/>
        <v>797.5</v>
      </c>
      <c r="E160" s="18">
        <v>3066.2</v>
      </c>
      <c r="F160" s="18">
        <v>2508.7</v>
      </c>
      <c r="G160" s="18">
        <v>557.5</v>
      </c>
      <c r="H160" s="18">
        <v>422</v>
      </c>
      <c r="I160" s="18">
        <v>422</v>
      </c>
      <c r="J160" s="17">
        <v>0</v>
      </c>
      <c r="K160" s="18">
        <v>240</v>
      </c>
      <c r="L160" s="17">
        <v>0</v>
      </c>
      <c r="M160" s="17">
        <v>0</v>
      </c>
      <c r="N160" s="17">
        <v>0</v>
      </c>
      <c r="O160" s="24" t="s">
        <v>8</v>
      </c>
    </row>
    <row r="161" ht="15" customHeight="1" spans="1:15">
      <c r="A161" s="15" t="s">
        <v>154</v>
      </c>
      <c r="B161" s="16">
        <f t="shared" si="106"/>
        <v>2320.7</v>
      </c>
      <c r="C161" s="17">
        <f t="shared" si="107"/>
        <v>1874.3</v>
      </c>
      <c r="D161" s="17">
        <f t="shared" si="108"/>
        <v>446.4</v>
      </c>
      <c r="E161" s="18">
        <v>2290.7</v>
      </c>
      <c r="F161" s="18">
        <v>1874.3</v>
      </c>
      <c r="G161" s="18">
        <v>416.4</v>
      </c>
      <c r="H161" s="17">
        <v>0</v>
      </c>
      <c r="I161" s="17">
        <v>0</v>
      </c>
      <c r="J161" s="17">
        <v>0</v>
      </c>
      <c r="K161" s="18">
        <v>30</v>
      </c>
      <c r="L161" s="17">
        <v>0</v>
      </c>
      <c r="M161" s="17">
        <v>0</v>
      </c>
      <c r="N161" s="17">
        <v>0</v>
      </c>
      <c r="O161" s="24" t="s">
        <v>8</v>
      </c>
    </row>
    <row r="162" ht="15" customHeight="1" spans="1:15">
      <c r="A162" s="15" t="s">
        <v>155</v>
      </c>
      <c r="B162" s="16">
        <f t="shared" si="106"/>
        <v>4279</v>
      </c>
      <c r="C162" s="17">
        <f t="shared" si="107"/>
        <v>3501</v>
      </c>
      <c r="D162" s="17">
        <f t="shared" si="108"/>
        <v>778</v>
      </c>
      <c r="E162" s="18">
        <v>4279</v>
      </c>
      <c r="F162" s="18">
        <v>3501</v>
      </c>
      <c r="G162" s="18">
        <v>778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24" t="s">
        <v>8</v>
      </c>
    </row>
    <row r="163" ht="15" customHeight="1" spans="1:15">
      <c r="A163" s="15" t="s">
        <v>156</v>
      </c>
      <c r="B163" s="16">
        <f t="shared" si="106"/>
        <v>4284.5</v>
      </c>
      <c r="C163" s="17">
        <f t="shared" si="107"/>
        <v>3505.5</v>
      </c>
      <c r="D163" s="17">
        <f t="shared" si="108"/>
        <v>779</v>
      </c>
      <c r="E163" s="18">
        <v>4284.5</v>
      </c>
      <c r="F163" s="18">
        <v>3505.5</v>
      </c>
      <c r="G163" s="18">
        <v>779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24" t="s">
        <v>8</v>
      </c>
    </row>
    <row r="164" ht="15" customHeight="1" spans="1:15">
      <c r="A164" s="15" t="s">
        <v>157</v>
      </c>
      <c r="B164" s="16">
        <f t="shared" si="106"/>
        <v>15579</v>
      </c>
      <c r="C164" s="17">
        <f t="shared" si="107"/>
        <v>12751.2</v>
      </c>
      <c r="D164" s="17">
        <f t="shared" si="108"/>
        <v>2827.8</v>
      </c>
      <c r="E164" s="18">
        <v>15518.2</v>
      </c>
      <c r="F164" s="18">
        <v>12696.7</v>
      </c>
      <c r="G164" s="18">
        <v>2821.5</v>
      </c>
      <c r="H164" s="17">
        <v>0</v>
      </c>
      <c r="I164" s="17">
        <v>0</v>
      </c>
      <c r="J164" s="17">
        <v>0</v>
      </c>
      <c r="K164" s="17">
        <v>0</v>
      </c>
      <c r="L164" s="18">
        <v>60.8</v>
      </c>
      <c r="M164" s="18">
        <v>54.5</v>
      </c>
      <c r="N164" s="18">
        <v>6.3</v>
      </c>
      <c r="O164" s="24" t="s">
        <v>8</v>
      </c>
    </row>
    <row r="165" ht="15" customHeight="1" spans="1:15">
      <c r="A165" s="15" t="s">
        <v>158</v>
      </c>
      <c r="B165" s="16">
        <f t="shared" si="106"/>
        <v>6880.9</v>
      </c>
      <c r="C165" s="17">
        <f t="shared" si="107"/>
        <v>5633.5</v>
      </c>
      <c r="D165" s="17">
        <f t="shared" si="108"/>
        <v>1247.4</v>
      </c>
      <c r="E165" s="18">
        <v>6831</v>
      </c>
      <c r="F165" s="18">
        <v>5589.1</v>
      </c>
      <c r="G165" s="18">
        <v>1241.9</v>
      </c>
      <c r="H165" s="17">
        <v>0</v>
      </c>
      <c r="I165" s="17">
        <v>0</v>
      </c>
      <c r="J165" s="17">
        <v>0</v>
      </c>
      <c r="K165" s="17">
        <v>0</v>
      </c>
      <c r="L165" s="18">
        <v>49.9</v>
      </c>
      <c r="M165" s="18">
        <v>44.4</v>
      </c>
      <c r="N165" s="18">
        <v>5.5</v>
      </c>
      <c r="O165" s="24" t="s">
        <v>8</v>
      </c>
    </row>
    <row r="166" ht="15" customHeight="1" spans="1:15">
      <c r="A166" s="15" t="s">
        <v>159</v>
      </c>
      <c r="B166" s="16">
        <f t="shared" si="106"/>
        <v>5202.8</v>
      </c>
      <c r="C166" s="17">
        <f t="shared" si="107"/>
        <v>4311</v>
      </c>
      <c r="D166" s="17">
        <f t="shared" si="108"/>
        <v>891.8</v>
      </c>
      <c r="E166" s="18">
        <v>5202.8</v>
      </c>
      <c r="F166" s="18">
        <v>4311</v>
      </c>
      <c r="G166" s="18">
        <v>891.8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24" t="s">
        <v>8</v>
      </c>
    </row>
    <row r="167" ht="15" customHeight="1" spans="1:15">
      <c r="A167" s="15" t="s">
        <v>160</v>
      </c>
      <c r="B167" s="16">
        <f t="shared" si="106"/>
        <v>1671.8</v>
      </c>
      <c r="C167" s="17">
        <f t="shared" si="107"/>
        <v>1343.2</v>
      </c>
      <c r="D167" s="17">
        <f t="shared" si="108"/>
        <v>328.6</v>
      </c>
      <c r="E167" s="18">
        <v>1641.8</v>
      </c>
      <c r="F167" s="18">
        <v>1343.2</v>
      </c>
      <c r="G167" s="18">
        <v>298.6</v>
      </c>
      <c r="H167" s="17">
        <v>0</v>
      </c>
      <c r="I167" s="17">
        <v>0</v>
      </c>
      <c r="J167" s="17">
        <v>0</v>
      </c>
      <c r="K167" s="18">
        <v>30</v>
      </c>
      <c r="L167" s="17">
        <v>0</v>
      </c>
      <c r="M167" s="17">
        <v>0</v>
      </c>
      <c r="N167" s="17">
        <v>0</v>
      </c>
      <c r="O167" s="24" t="s">
        <v>8</v>
      </c>
    </row>
    <row r="168" ht="15" customHeight="1" spans="1:15">
      <c r="A168" s="15" t="s">
        <v>161</v>
      </c>
      <c r="B168" s="16">
        <f t="shared" si="106"/>
        <v>1165.5</v>
      </c>
      <c r="C168" s="17">
        <f t="shared" si="107"/>
        <v>904.5</v>
      </c>
      <c r="D168" s="17">
        <f t="shared" si="108"/>
        <v>261</v>
      </c>
      <c r="E168" s="18">
        <v>1105.5</v>
      </c>
      <c r="F168" s="18">
        <v>904.5</v>
      </c>
      <c r="G168" s="18">
        <v>201</v>
      </c>
      <c r="H168" s="17">
        <v>0</v>
      </c>
      <c r="I168" s="17">
        <v>0</v>
      </c>
      <c r="J168" s="17">
        <v>0</v>
      </c>
      <c r="K168" s="18">
        <v>60</v>
      </c>
      <c r="L168" s="17">
        <v>0</v>
      </c>
      <c r="M168" s="17">
        <v>0</v>
      </c>
      <c r="N168" s="17">
        <v>0</v>
      </c>
      <c r="O168" s="24" t="s">
        <v>8</v>
      </c>
    </row>
    <row r="169" ht="15" customHeight="1" spans="1:15">
      <c r="A169" s="15" t="s">
        <v>162</v>
      </c>
      <c r="B169" s="16">
        <f t="shared" si="106"/>
        <v>2296</v>
      </c>
      <c r="C169" s="17">
        <f t="shared" si="107"/>
        <v>1854</v>
      </c>
      <c r="D169" s="17">
        <f t="shared" si="108"/>
        <v>442</v>
      </c>
      <c r="E169" s="18">
        <v>2266</v>
      </c>
      <c r="F169" s="18">
        <v>1854</v>
      </c>
      <c r="G169" s="18">
        <v>412</v>
      </c>
      <c r="H169" s="17">
        <v>0</v>
      </c>
      <c r="I169" s="17">
        <v>0</v>
      </c>
      <c r="J169" s="17">
        <v>0</v>
      </c>
      <c r="K169" s="18">
        <v>30</v>
      </c>
      <c r="L169" s="17">
        <v>0</v>
      </c>
      <c r="M169" s="17">
        <v>0</v>
      </c>
      <c r="N169" s="17">
        <v>0</v>
      </c>
      <c r="O169" s="24" t="s">
        <v>8</v>
      </c>
    </row>
    <row r="170" ht="15" customHeight="1" spans="1:15">
      <c r="A170" s="15" t="s">
        <v>163</v>
      </c>
      <c r="B170" s="16">
        <f t="shared" si="106"/>
        <v>770.1</v>
      </c>
      <c r="C170" s="17">
        <f t="shared" si="107"/>
        <v>594</v>
      </c>
      <c r="D170" s="17">
        <f t="shared" si="108"/>
        <v>176.1</v>
      </c>
      <c r="E170" s="18">
        <v>725.1</v>
      </c>
      <c r="F170" s="18">
        <v>594</v>
      </c>
      <c r="G170" s="18">
        <v>131.1</v>
      </c>
      <c r="H170" s="17">
        <v>0</v>
      </c>
      <c r="I170" s="17">
        <v>0</v>
      </c>
      <c r="J170" s="17">
        <v>0</v>
      </c>
      <c r="K170" s="18">
        <v>45</v>
      </c>
      <c r="L170" s="17">
        <v>0</v>
      </c>
      <c r="M170" s="17">
        <v>0</v>
      </c>
      <c r="N170" s="17">
        <v>0</v>
      </c>
      <c r="O170" s="24" t="s">
        <v>8</v>
      </c>
    </row>
    <row r="171" ht="15" customHeight="1" spans="1:15">
      <c r="A171" s="13" t="s">
        <v>164</v>
      </c>
      <c r="B171" s="14">
        <f>SUM(B172:B188)</f>
        <v>13908.8</v>
      </c>
      <c r="C171" s="14">
        <f t="shared" ref="C171:N171" si="109">SUM(C172:C188)</f>
        <v>9383</v>
      </c>
      <c r="D171" s="14">
        <f t="shared" si="109"/>
        <v>4525.8</v>
      </c>
      <c r="E171" s="14">
        <f t="shared" ref="E171:G171" si="110">SUM(E172:E188)</f>
        <v>10907.8</v>
      </c>
      <c r="F171" s="14">
        <f t="shared" si="110"/>
        <v>8937</v>
      </c>
      <c r="G171" s="14">
        <f t="shared" si="110"/>
        <v>1970.8</v>
      </c>
      <c r="H171" s="14">
        <f t="shared" si="109"/>
        <v>901</v>
      </c>
      <c r="I171" s="14">
        <f t="shared" si="109"/>
        <v>446</v>
      </c>
      <c r="J171" s="14">
        <f t="shared" si="109"/>
        <v>455</v>
      </c>
      <c r="K171" s="14">
        <f t="shared" si="109"/>
        <v>2100</v>
      </c>
      <c r="L171" s="14">
        <f t="shared" si="109"/>
        <v>0</v>
      </c>
      <c r="M171" s="14">
        <f t="shared" si="109"/>
        <v>0</v>
      </c>
      <c r="N171" s="14">
        <f t="shared" si="109"/>
        <v>0</v>
      </c>
      <c r="O171" s="24" t="s">
        <v>8</v>
      </c>
    </row>
    <row r="172" ht="15" customHeight="1" spans="1:15">
      <c r="A172" s="15" t="s">
        <v>165</v>
      </c>
      <c r="B172" s="16">
        <f t="shared" ref="B172:B188" si="111">C172+D172</f>
        <v>482.8</v>
      </c>
      <c r="C172" s="17">
        <f t="shared" ref="C172:C188" si="112">F172+I172+M172</f>
        <v>260.2</v>
      </c>
      <c r="D172" s="17">
        <f t="shared" ref="D172:D188" si="113">G172+J172+N172+K172</f>
        <v>222.6</v>
      </c>
      <c r="E172" s="18">
        <v>317.8</v>
      </c>
      <c r="F172" s="18">
        <v>260.2</v>
      </c>
      <c r="G172" s="18">
        <v>57.6</v>
      </c>
      <c r="H172" s="17">
        <v>0</v>
      </c>
      <c r="I172" s="17">
        <v>0</v>
      </c>
      <c r="J172" s="17">
        <v>0</v>
      </c>
      <c r="K172" s="18">
        <v>165</v>
      </c>
      <c r="L172" s="17">
        <v>0</v>
      </c>
      <c r="M172" s="17">
        <v>0</v>
      </c>
      <c r="N172" s="17">
        <v>0</v>
      </c>
      <c r="O172" s="24" t="s">
        <v>8</v>
      </c>
    </row>
    <row r="173" ht="15" customHeight="1" spans="1:15">
      <c r="A173" s="15" t="s">
        <v>166</v>
      </c>
      <c r="B173" s="16">
        <f t="shared" si="111"/>
        <v>2295.2</v>
      </c>
      <c r="C173" s="17">
        <f t="shared" si="112"/>
        <v>1855.4</v>
      </c>
      <c r="D173" s="17">
        <f t="shared" si="113"/>
        <v>439.8</v>
      </c>
      <c r="E173" s="18">
        <v>2265.2</v>
      </c>
      <c r="F173" s="18">
        <v>1855.4</v>
      </c>
      <c r="G173" s="18">
        <v>409.8</v>
      </c>
      <c r="H173" s="17">
        <v>0</v>
      </c>
      <c r="I173" s="17">
        <v>0</v>
      </c>
      <c r="J173" s="17">
        <v>0</v>
      </c>
      <c r="K173" s="18">
        <v>30</v>
      </c>
      <c r="L173" s="17">
        <v>0</v>
      </c>
      <c r="M173" s="17">
        <v>0</v>
      </c>
      <c r="N173" s="17">
        <v>0</v>
      </c>
      <c r="O173" s="24" t="s">
        <v>8</v>
      </c>
    </row>
    <row r="174" ht="15" customHeight="1" spans="1:15">
      <c r="A174" s="15" t="s">
        <v>167</v>
      </c>
      <c r="B174" s="16">
        <f t="shared" si="111"/>
        <v>1842.9</v>
      </c>
      <c r="C174" s="17">
        <f t="shared" si="112"/>
        <v>1362.2</v>
      </c>
      <c r="D174" s="17">
        <f t="shared" si="113"/>
        <v>480.7</v>
      </c>
      <c r="E174" s="18">
        <v>1662.9</v>
      </c>
      <c r="F174" s="18">
        <v>1362.2</v>
      </c>
      <c r="G174" s="18">
        <v>300.7</v>
      </c>
      <c r="H174" s="17">
        <v>0</v>
      </c>
      <c r="I174" s="17">
        <v>0</v>
      </c>
      <c r="J174" s="17">
        <v>0</v>
      </c>
      <c r="K174" s="18">
        <v>180</v>
      </c>
      <c r="L174" s="17">
        <v>0</v>
      </c>
      <c r="M174" s="17">
        <v>0</v>
      </c>
      <c r="N174" s="17">
        <v>0</v>
      </c>
      <c r="O174" s="24" t="s">
        <v>8</v>
      </c>
    </row>
    <row r="175" ht="15" customHeight="1" spans="1:15">
      <c r="A175" s="15" t="s">
        <v>168</v>
      </c>
      <c r="B175" s="16">
        <f t="shared" si="111"/>
        <v>345.5</v>
      </c>
      <c r="C175" s="17">
        <f t="shared" si="112"/>
        <v>184.6</v>
      </c>
      <c r="D175" s="17">
        <f t="shared" si="113"/>
        <v>160.9</v>
      </c>
      <c r="E175" s="18">
        <v>225.5</v>
      </c>
      <c r="F175" s="18">
        <v>184.6</v>
      </c>
      <c r="G175" s="18">
        <v>40.9</v>
      </c>
      <c r="H175" s="17">
        <v>0</v>
      </c>
      <c r="I175" s="17">
        <v>0</v>
      </c>
      <c r="J175" s="17">
        <v>0</v>
      </c>
      <c r="K175" s="18">
        <v>120</v>
      </c>
      <c r="L175" s="17">
        <v>0</v>
      </c>
      <c r="M175" s="17">
        <v>0</v>
      </c>
      <c r="N175" s="17">
        <v>0</v>
      </c>
      <c r="O175" s="24" t="s">
        <v>8</v>
      </c>
    </row>
    <row r="176" ht="15" customHeight="1" spans="1:15">
      <c r="A176" s="15" t="s">
        <v>169</v>
      </c>
      <c r="B176" s="16">
        <f t="shared" si="111"/>
        <v>1386.1</v>
      </c>
      <c r="C176" s="17">
        <f t="shared" si="112"/>
        <v>738.1</v>
      </c>
      <c r="D176" s="17">
        <f t="shared" si="113"/>
        <v>648</v>
      </c>
      <c r="E176" s="18">
        <v>901.1</v>
      </c>
      <c r="F176" s="18">
        <v>738.1</v>
      </c>
      <c r="G176" s="18">
        <v>163</v>
      </c>
      <c r="H176" s="18">
        <v>455</v>
      </c>
      <c r="I176" s="17">
        <v>0</v>
      </c>
      <c r="J176" s="18">
        <v>455</v>
      </c>
      <c r="K176" s="18">
        <v>30</v>
      </c>
      <c r="L176" s="17">
        <v>0</v>
      </c>
      <c r="M176" s="17">
        <v>0</v>
      </c>
      <c r="N176" s="17">
        <v>0</v>
      </c>
      <c r="O176" s="24" t="s">
        <v>8</v>
      </c>
    </row>
    <row r="177" ht="15" customHeight="1" spans="1:15">
      <c r="A177" s="15" t="s">
        <v>170</v>
      </c>
      <c r="B177" s="16">
        <f t="shared" si="111"/>
        <v>1520.2</v>
      </c>
      <c r="C177" s="17">
        <f t="shared" si="112"/>
        <v>729</v>
      </c>
      <c r="D177" s="17">
        <f t="shared" si="113"/>
        <v>791.2</v>
      </c>
      <c r="E177" s="18">
        <v>890.2</v>
      </c>
      <c r="F177" s="18">
        <v>729</v>
      </c>
      <c r="G177" s="18">
        <v>161.2</v>
      </c>
      <c r="H177" s="17">
        <v>0</v>
      </c>
      <c r="I177" s="17">
        <v>0</v>
      </c>
      <c r="J177" s="17">
        <v>0</v>
      </c>
      <c r="K177" s="18">
        <v>630</v>
      </c>
      <c r="L177" s="17">
        <v>0</v>
      </c>
      <c r="M177" s="17">
        <v>0</v>
      </c>
      <c r="N177" s="17">
        <v>0</v>
      </c>
      <c r="O177" s="24" t="s">
        <v>8</v>
      </c>
    </row>
    <row r="178" ht="15" customHeight="1" spans="1:15">
      <c r="A178" s="15" t="s">
        <v>171</v>
      </c>
      <c r="B178" s="16">
        <f t="shared" si="111"/>
        <v>491</v>
      </c>
      <c r="C178" s="17">
        <f t="shared" si="112"/>
        <v>303.7</v>
      </c>
      <c r="D178" s="17">
        <f t="shared" si="113"/>
        <v>187.3</v>
      </c>
      <c r="E178" s="18">
        <v>371</v>
      </c>
      <c r="F178" s="18">
        <v>303.7</v>
      </c>
      <c r="G178" s="18">
        <v>67.3</v>
      </c>
      <c r="H178" s="17">
        <v>0</v>
      </c>
      <c r="I178" s="17">
        <v>0</v>
      </c>
      <c r="J178" s="17">
        <v>0</v>
      </c>
      <c r="K178" s="18">
        <v>120</v>
      </c>
      <c r="L178" s="17">
        <v>0</v>
      </c>
      <c r="M178" s="17">
        <v>0</v>
      </c>
      <c r="N178" s="17">
        <v>0</v>
      </c>
      <c r="O178" s="24" t="s">
        <v>8</v>
      </c>
    </row>
    <row r="179" ht="15" customHeight="1" spans="1:15">
      <c r="A179" s="15" t="s">
        <v>172</v>
      </c>
      <c r="B179" s="16">
        <f t="shared" si="111"/>
        <v>478.4</v>
      </c>
      <c r="C179" s="17">
        <f t="shared" si="112"/>
        <v>294.3</v>
      </c>
      <c r="D179" s="17">
        <f t="shared" si="113"/>
        <v>184.1</v>
      </c>
      <c r="E179" s="18">
        <v>358.4</v>
      </c>
      <c r="F179" s="18">
        <v>294.3</v>
      </c>
      <c r="G179" s="18">
        <v>64.1</v>
      </c>
      <c r="H179" s="17">
        <v>0</v>
      </c>
      <c r="I179" s="17">
        <v>0</v>
      </c>
      <c r="J179" s="17">
        <v>0</v>
      </c>
      <c r="K179" s="18">
        <v>120</v>
      </c>
      <c r="L179" s="17">
        <v>0</v>
      </c>
      <c r="M179" s="17">
        <v>0</v>
      </c>
      <c r="N179" s="17">
        <v>0</v>
      </c>
      <c r="O179" s="24" t="s">
        <v>8</v>
      </c>
    </row>
    <row r="180" ht="15" customHeight="1" spans="1:15">
      <c r="A180" s="15" t="s">
        <v>173</v>
      </c>
      <c r="B180" s="16">
        <f t="shared" si="111"/>
        <v>329.1</v>
      </c>
      <c r="C180" s="17">
        <f t="shared" si="112"/>
        <v>269.5</v>
      </c>
      <c r="D180" s="17">
        <f t="shared" si="113"/>
        <v>59.6</v>
      </c>
      <c r="E180" s="18">
        <v>329.1</v>
      </c>
      <c r="F180" s="18">
        <v>269.5</v>
      </c>
      <c r="G180" s="18">
        <v>59.6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24" t="s">
        <v>8</v>
      </c>
    </row>
    <row r="181" ht="15" customHeight="1" spans="1:15">
      <c r="A181" s="15" t="s">
        <v>174</v>
      </c>
      <c r="B181" s="16">
        <f t="shared" si="111"/>
        <v>246.8</v>
      </c>
      <c r="C181" s="17">
        <f t="shared" si="112"/>
        <v>202.2</v>
      </c>
      <c r="D181" s="17">
        <f t="shared" si="113"/>
        <v>44.6</v>
      </c>
      <c r="E181" s="18">
        <v>246.8</v>
      </c>
      <c r="F181" s="18">
        <v>202.2</v>
      </c>
      <c r="G181" s="18">
        <v>44.6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24" t="s">
        <v>8</v>
      </c>
    </row>
    <row r="182" ht="15" customHeight="1" spans="1:15">
      <c r="A182" s="15" t="s">
        <v>175</v>
      </c>
      <c r="B182" s="16">
        <f t="shared" si="111"/>
        <v>706.4</v>
      </c>
      <c r="C182" s="17">
        <f t="shared" si="112"/>
        <v>530.4</v>
      </c>
      <c r="D182" s="17">
        <f t="shared" si="113"/>
        <v>176</v>
      </c>
      <c r="E182" s="18">
        <v>646.4</v>
      </c>
      <c r="F182" s="18">
        <v>530.4</v>
      </c>
      <c r="G182" s="18">
        <v>116</v>
      </c>
      <c r="H182" s="17">
        <v>0</v>
      </c>
      <c r="I182" s="17">
        <v>0</v>
      </c>
      <c r="J182" s="17">
        <v>0</v>
      </c>
      <c r="K182" s="18">
        <v>60</v>
      </c>
      <c r="L182" s="17">
        <v>0</v>
      </c>
      <c r="M182" s="17">
        <v>0</v>
      </c>
      <c r="N182" s="17">
        <v>0</v>
      </c>
      <c r="O182" s="24" t="s">
        <v>8</v>
      </c>
    </row>
    <row r="183" ht="15" customHeight="1" spans="1:15">
      <c r="A183" s="15" t="s">
        <v>176</v>
      </c>
      <c r="B183" s="16">
        <f t="shared" si="111"/>
        <v>275.3</v>
      </c>
      <c r="C183" s="17">
        <f t="shared" si="112"/>
        <v>226.4</v>
      </c>
      <c r="D183" s="17">
        <f t="shared" si="113"/>
        <v>48.9</v>
      </c>
      <c r="E183" s="18">
        <v>275.3</v>
      </c>
      <c r="F183" s="18">
        <v>226.4</v>
      </c>
      <c r="G183" s="18">
        <v>48.9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24" t="s">
        <v>8</v>
      </c>
    </row>
    <row r="184" ht="15" customHeight="1" spans="1:15">
      <c r="A184" s="15" t="s">
        <v>177</v>
      </c>
      <c r="B184" s="16">
        <f t="shared" si="111"/>
        <v>1032.5</v>
      </c>
      <c r="C184" s="17">
        <f t="shared" si="112"/>
        <v>476.7</v>
      </c>
      <c r="D184" s="17">
        <f t="shared" si="113"/>
        <v>555.8</v>
      </c>
      <c r="E184" s="18">
        <v>582.5</v>
      </c>
      <c r="F184" s="18">
        <v>476.7</v>
      </c>
      <c r="G184" s="18">
        <v>105.8</v>
      </c>
      <c r="H184" s="17">
        <v>0</v>
      </c>
      <c r="I184" s="17">
        <v>0</v>
      </c>
      <c r="J184" s="17">
        <v>0</v>
      </c>
      <c r="K184" s="18">
        <v>450</v>
      </c>
      <c r="L184" s="17">
        <v>0</v>
      </c>
      <c r="M184" s="17">
        <v>0</v>
      </c>
      <c r="N184" s="17">
        <v>0</v>
      </c>
      <c r="O184" s="24" t="s">
        <v>8</v>
      </c>
    </row>
    <row r="185" ht="15" customHeight="1" spans="1:15">
      <c r="A185" s="26" t="s">
        <v>178</v>
      </c>
      <c r="B185" s="27">
        <f t="shared" si="111"/>
        <v>647.8</v>
      </c>
      <c r="C185" s="28">
        <f t="shared" si="112"/>
        <v>432</v>
      </c>
      <c r="D185" s="28">
        <f t="shared" si="113"/>
        <v>215.8</v>
      </c>
      <c r="E185" s="29">
        <v>527.8</v>
      </c>
      <c r="F185" s="29">
        <v>432</v>
      </c>
      <c r="G185" s="29">
        <v>95.8</v>
      </c>
      <c r="H185" s="28">
        <v>0</v>
      </c>
      <c r="I185" s="28">
        <v>0</v>
      </c>
      <c r="J185" s="28">
        <v>0</v>
      </c>
      <c r="K185" s="29">
        <v>120</v>
      </c>
      <c r="L185" s="28">
        <v>0</v>
      </c>
      <c r="M185" s="28">
        <v>0</v>
      </c>
      <c r="N185" s="28">
        <v>0</v>
      </c>
      <c r="O185" s="24" t="s">
        <v>8</v>
      </c>
    </row>
    <row r="186" ht="15" customHeight="1" spans="1:15">
      <c r="A186" s="26" t="s">
        <v>179</v>
      </c>
      <c r="B186" s="27">
        <f t="shared" si="111"/>
        <v>698.3</v>
      </c>
      <c r="C186" s="28">
        <f t="shared" si="112"/>
        <v>654.3</v>
      </c>
      <c r="D186" s="28">
        <f t="shared" si="113"/>
        <v>44</v>
      </c>
      <c r="E186" s="29">
        <v>252.3</v>
      </c>
      <c r="F186" s="29">
        <v>208.3</v>
      </c>
      <c r="G186" s="29">
        <v>44</v>
      </c>
      <c r="H186" s="29">
        <v>446</v>
      </c>
      <c r="I186" s="29">
        <v>446</v>
      </c>
      <c r="J186" s="28">
        <v>0</v>
      </c>
      <c r="K186" s="28">
        <v>0</v>
      </c>
      <c r="L186" s="28">
        <v>0</v>
      </c>
      <c r="M186" s="28">
        <v>0</v>
      </c>
      <c r="N186" s="28">
        <v>0</v>
      </c>
      <c r="O186" s="24" t="s">
        <v>8</v>
      </c>
    </row>
    <row r="187" ht="15" customHeight="1" spans="1:15">
      <c r="A187" s="26" t="s">
        <v>180</v>
      </c>
      <c r="B187" s="27">
        <f t="shared" si="111"/>
        <v>641.4</v>
      </c>
      <c r="C187" s="28">
        <f t="shared" si="112"/>
        <v>500.6</v>
      </c>
      <c r="D187" s="28">
        <f t="shared" si="113"/>
        <v>140.8</v>
      </c>
      <c r="E187" s="29">
        <v>611.4</v>
      </c>
      <c r="F187" s="29">
        <v>500.6</v>
      </c>
      <c r="G187" s="29">
        <v>110.8</v>
      </c>
      <c r="H187" s="28">
        <v>0</v>
      </c>
      <c r="I187" s="28">
        <v>0</v>
      </c>
      <c r="J187" s="28">
        <v>0</v>
      </c>
      <c r="K187" s="29">
        <v>30</v>
      </c>
      <c r="L187" s="28">
        <v>0</v>
      </c>
      <c r="M187" s="28">
        <v>0</v>
      </c>
      <c r="N187" s="28">
        <v>0</v>
      </c>
      <c r="O187" s="24" t="s">
        <v>8</v>
      </c>
    </row>
    <row r="188" ht="15" customHeight="1" spans="1:15">
      <c r="A188" s="26" t="s">
        <v>181</v>
      </c>
      <c r="B188" s="27">
        <f t="shared" si="111"/>
        <v>489.1</v>
      </c>
      <c r="C188" s="28">
        <f t="shared" si="112"/>
        <v>363.4</v>
      </c>
      <c r="D188" s="28">
        <f t="shared" si="113"/>
        <v>125.7</v>
      </c>
      <c r="E188" s="29">
        <v>444.1</v>
      </c>
      <c r="F188" s="29">
        <v>363.4</v>
      </c>
      <c r="G188" s="29">
        <v>80.7</v>
      </c>
      <c r="H188" s="28">
        <v>0</v>
      </c>
      <c r="I188" s="28">
        <v>0</v>
      </c>
      <c r="J188" s="28">
        <v>0</v>
      </c>
      <c r="K188" s="29">
        <v>45</v>
      </c>
      <c r="L188" s="28">
        <v>0</v>
      </c>
      <c r="M188" s="28">
        <v>0</v>
      </c>
      <c r="N188" s="28">
        <v>0</v>
      </c>
      <c r="O188" s="24" t="s">
        <v>8</v>
      </c>
    </row>
  </sheetData>
  <mergeCells count="10">
    <mergeCell ref="A2:O2"/>
    <mergeCell ref="L3:O3"/>
    <mergeCell ref="E4:G4"/>
    <mergeCell ref="H4:J4"/>
    <mergeCell ref="L4:N4"/>
    <mergeCell ref="A4:A5"/>
    <mergeCell ref="B4:B5"/>
    <mergeCell ref="C4:C5"/>
    <mergeCell ref="D4:D5"/>
    <mergeCell ref="O4:O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胡彦均</cp:lastModifiedBy>
  <dcterms:created xsi:type="dcterms:W3CDTF">2026-05-23T00:23:00Z</dcterms:created>
  <dcterms:modified xsi:type="dcterms:W3CDTF">2026-06-30T18:04:02Z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792A07D2E69D5C689294436AB0DCA407_43</vt:lpwstr>
  </property>
  <property fmtid="{D5CDD505-2E9C-101B-9397-08002B2CF9AE}" pid="3" name="KSOProductBuildVer">
    <vt:lpwstr>2052-12.8.2.1116</vt:lpwstr>
  </property>
  <property fmtid="{D5CDD505-2E9C-101B-9397-08002B2CF9AE}" pid="4" name="CalculationRule">
    <vt:i4>0</vt:i4>
  </property>
</Properties>
</file>