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aoyn84716gg621_9d5a\msg\file\2026-09\"/>
    </mc:Choice>
  </mc:AlternateContent>
  <bookViews>
    <workbookView windowWidth="22188" windowHeight="9204"/>
  </bookViews>
  <sheets>
    <sheet name="整理" sheetId="2" r:id="rId1"/>
    <sheet name="Sheet1" sheetId="3" r:id="rId2"/>
  </sheets>
  <definedNames>
    <definedName name="_xlnm.Print_Titles" localSheetId="0">整理!$3:$3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<sst xmlns="http://schemas.openxmlformats.org/spreadsheetml/2006/main" count="39" uniqueCount="25">
  <si>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附件2</t>
  </si>
  <si>
    <t>湖南省2026年农机购置与应用补贴新产品补贴额一览表</t>
  </si>
  <si>
    <t>大类</t>
  </si>
  <si>
    <t>小类</t>
  </si>
  <si>
    <t>机具品目</t>
  </si>
  <si>
    <t>分档名称</t>
  </si>
  <si>
    <t>基本配置与参数要求</t>
  </si>
  <si>
    <t>一览表类型</t>
  </si>
  <si>
    <t>补贴额（元）</t>
  </si>
  <si>
    <t>种植施肥机械</t>
  </si>
  <si>
    <t>栽植机械</t>
  </si>
  <si>
    <t>抛秧机</t>
  </si>
  <si>
    <t>水稻毯状苗切块抛秧机</t>
  </si>
  <si>
    <r>
      <rPr>
        <sz val="10"/>
        <rFont val="宋体"/>
        <charset val="134"/>
        <scheme val="minor"/>
      </rPr>
      <t>四轮乘坐式，柴油动力；有序，工作行数≥8；漂秧率≤3%；伤秧率≤</t>
    </r>
    <r>
      <rPr>
        <sz val="10"/>
        <rFont val="宋体"/>
        <charset val="134"/>
      </rPr>
      <t>4%；漏秧率≤5%</t>
    </r>
  </si>
  <si>
    <t>新产品试点</t>
  </si>
  <si>
    <t>种子播前处理和育苗机械设备</t>
  </si>
  <si>
    <t>育秧（苗）播种设备</t>
  </si>
  <si>
    <t>水稻育秧播种成套设施装备（Ⅰ档）</t>
  </si>
  <si>
    <t>1200盘/h≤生产率＜2000盘/h；相关配置与参数应满足《湖南省水稻育秧播种成套设备建设规范（试行）》第I档（基础型）配置及性能要求</t>
  </si>
  <si>
    <t>水稻育秧播种成套设施装备（Ⅱ档）</t>
  </si>
  <si>
    <t>1200盘/h≤生产率＜2000盘/h；相关配置与参数应满足《湖南省水稻育秧播种成套设备建设规范（试行）》第Ⅱ档（标准型）配置及性能要求</t>
  </si>
  <si>
    <t>水稻育秧播种成套设施装备（Ⅲ档）</t>
  </si>
  <si>
    <t>生产率≥2000盘/h；相关配置与参数应满足《湖南省水稻育秧播种成套设备建设规范（试行）》第Ⅲ档（全流程型）配置及性能要求</t>
  </si>
  <si>
    <t>水稻育秧播种成套设施装备（Ⅳ档）</t>
  </si>
  <si>
    <t>生产率≥2000盘/h；相关配置与参数应满足《湖南省水稻育秧播种成套设备建设规范（试行）》第Ⅳ档（智慧型）配置及性能要求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</si>
</sst>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6"/>
      <name val="黑体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Continuous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90" zoomScaleNormal="90" workbookViewId="0">
      <selection activeCell="A15" sqref="A15"/>
    </sheetView>
  </sheetViews>
  <sheetFormatPr defaultColWidth="9.13888888888889" defaultRowHeight="13.2" outlineLevelRow="7" outlineLevelCol="6"/>
  <cols>
    <col min="1" max="1" width="9.13888888888889" style="1"/>
    <col min="2" max="2" width="8.28703703703704" style="1" customWidth="1"/>
    <col min="3" max="3" width="9.13888888888889" style="1" customWidth="1"/>
    <col min="4" max="4" width="13.287037037037" style="2" customWidth="1"/>
    <col min="5" max="5" width="39.287037037037" style="2" customWidth="1"/>
    <col min="6" max="6" width="9" style="2" customWidth="1"/>
    <col min="7" max="7" width="14.5740740740741" style="1" customWidth="1"/>
    <col min="8" max="16384" width="9.13888888888889" style="1"/>
  </cols>
  <sheetData>
    <row r="1" ht="26.25" customHeight="1" spans="1:7">
      <c r="A1" s="3" t="s">
        <v>0</v>
      </c>
      <c r="B1" s="4"/>
    </row>
    <row r="2" ht="60" customHeight="1" spans="1:7">
      <c r="A2" s="5" t="s">
        <v>1</v>
      </c>
      <c r="B2" s="6"/>
      <c r="C2" s="6"/>
      <c r="D2" s="6"/>
      <c r="E2" s="6"/>
      <c r="F2" s="6"/>
      <c r="G2" s="6"/>
    </row>
    <row r="3" ht="41.2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49.5" customHeight="1" spans="1:7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>
        <f>ROUNDDOWN((117292+122068)/2*0.3,-2)</f>
        <v>35900</v>
      </c>
    </row>
    <row r="5" ht="49.5" customHeight="1" spans="1:7">
      <c r="A5" s="8" t="s">
        <v>9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14</v>
      </c>
      <c r="G5" s="9">
        <f>ROUNDDOWN((143208+133262)/2*0.3,-2)</f>
        <v>41400</v>
      </c>
    </row>
    <row r="6" ht="49.5" customHeight="1" spans="1:7">
      <c r="A6" s="8" t="s">
        <v>9</v>
      </c>
      <c r="B6" s="8" t="s">
        <v>15</v>
      </c>
      <c r="C6" s="8" t="s">
        <v>16</v>
      </c>
      <c r="D6" s="8" t="s">
        <v>19</v>
      </c>
      <c r="E6" s="8" t="s">
        <v>20</v>
      </c>
      <c r="F6" s="8" t="s">
        <v>14</v>
      </c>
      <c r="G6" s="9">
        <f>ROUNDDOWN((477239+464730)/2*0.3,-2)</f>
        <v>141200</v>
      </c>
    </row>
    <row r="7" ht="49.5" customHeight="1" spans="1:7">
      <c r="A7" s="8" t="s">
        <v>9</v>
      </c>
      <c r="B7" s="8" t="s">
        <v>15</v>
      </c>
      <c r="C7" s="8" t="s">
        <v>16</v>
      </c>
      <c r="D7" s="8" t="s">
        <v>21</v>
      </c>
      <c r="E7" s="8" t="s">
        <v>22</v>
      </c>
      <c r="F7" s="8" t="s">
        <v>14</v>
      </c>
      <c r="G7" s="9">
        <f>ROUNDDOWN((573506+629635)/2*0.3,-2)</f>
        <v>180400</v>
      </c>
    </row>
    <row r="8" ht="49.5" customHeight="1" spans="1:7">
      <c r="A8" s="8" t="s">
        <v>9</v>
      </c>
      <c r="B8" s="8" t="s">
        <v>15</v>
      </c>
      <c r="C8" s="8" t="s">
        <v>16</v>
      </c>
      <c r="D8" s="8" t="s">
        <v>23</v>
      </c>
      <c r="E8" s="8" t="s">
        <v>24</v>
      </c>
      <c r="F8" s="8" t="s">
        <v>14</v>
      </c>
      <c r="G8" s="9">
        <f>ROUNDDOWN((925640+951323)/2*0.3,-2)</f>
        <v>281500</v>
      </c>
    </row>
  </sheetData>
  <mergeCells count="1">
    <mergeCell ref="A2:G2"/>
  </mergeCells>
  <printOptions horizontalCentered="1"/>
  <pageMargins left="0.511805555555556" right="0.314583333333333" top="0.550694444444444" bottom="0.354166666666667" header="0.314583333333333" footer="0.196527777777778"/>
  <pageSetup paperSize="9" fitToHeight="0" orientation="landscape" horizontalDpi="3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8:A52"/>
  <sheetViews>
    <sheetView workbookViewId="0">
      <selection activeCell="A23" sqref="A1:A23"/>
    </sheetView>
  </sheetViews>
  <sheetFormatPr defaultColWidth="9" defaultRowHeight="13.2"/>
  <cols>
    <col min="1" max="1" width="47" customWidth="1"/>
  </cols>
  <sheetData>
    <row r="18" ht="22.5" customHeight="1"/>
    <row r="47" ht="22.5" customHeight="1"/>
    <row r="52" ht="22.5" customHeigh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Rocy</cp:lastModifiedBy>
  <dcterms:created xsi:type="dcterms:W3CDTF">2024-07-09T08:15:00Z</dcterms:created>
  <cp:lastPrinted>2026-05-14T02:34:00Z</cp:lastPrinted>
  <dcterms:modified xsi:type="dcterms:W3CDTF">2026-09-16T07:14:41Z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EF9530EC3B5E4B2E9577351052A879D1_13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